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T:\Elder Academy Development Foundation\Elder Academy\EA Guidelines\Elder Academy Guidelines 2024 (updating 安)\Report\"/>
    </mc:Choice>
  </mc:AlternateContent>
  <bookViews>
    <workbookView xWindow="0" yWindow="0" windowWidth="19200" windowHeight="10095"/>
  </bookViews>
  <sheets>
    <sheet name="附件一" sheetId="1" r:id="rId1"/>
    <sheet name="附件二" sheetId="2" r:id="rId2"/>
    <sheet name="附件二 (附錄)" sheetId="5" r:id="rId3"/>
    <sheet name="附件四(兩年計劃)" sheetId="6" r:id="rId4"/>
  </sheets>
  <definedNames>
    <definedName name="_xlnm.Print_Area" localSheetId="0">附件一!$A$1:$M$20</definedName>
    <definedName name="_xlnm.Print_Area" localSheetId="1">附件二!$A$1:$AC$41</definedName>
    <definedName name="_xlnm.Print_Area" localSheetId="2">'附件二 (附錄)'!$A$1:$K$27</definedName>
    <definedName name="_xlnm.Print_Area" localSheetId="3">'附件四(兩年計劃)'!$A$1:$F$92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M10" i="1"/>
  <c r="L10" i="1"/>
  <c r="K10" i="1"/>
  <c r="I10" i="1"/>
  <c r="H10" i="1"/>
  <c r="G10" i="1"/>
  <c r="F10" i="1"/>
  <c r="F11" i="1" s="1"/>
  <c r="E10" i="1"/>
  <c r="D10" i="1"/>
  <c r="C10" i="1"/>
  <c r="B10" i="1"/>
  <c r="B11" i="1" s="1"/>
  <c r="Y31" i="2" l="1"/>
  <c r="X31" i="2"/>
  <c r="W31" i="2"/>
  <c r="V31" i="2"/>
  <c r="R31" i="2"/>
  <c r="Q31" i="2"/>
  <c r="H31" i="2"/>
  <c r="E31" i="2"/>
  <c r="E30" i="2"/>
  <c r="E24" i="2"/>
  <c r="D72" i="6" l="1"/>
  <c r="D71" i="6"/>
  <c r="C71" i="6"/>
  <c r="C72" i="6" s="1"/>
  <c r="D56" i="6"/>
  <c r="C56" i="6"/>
  <c r="E57" i="6" s="1"/>
  <c r="D40" i="6"/>
  <c r="D39" i="6"/>
  <c r="C39" i="6"/>
  <c r="C40" i="6" s="1"/>
  <c r="D24" i="6"/>
  <c r="C24" i="6"/>
  <c r="E25" i="6" s="1"/>
  <c r="Y23" i="2"/>
  <c r="AB31" i="2"/>
  <c r="Z31" i="2"/>
  <c r="T31" i="2"/>
  <c r="U31" i="2"/>
  <c r="S31" i="2"/>
  <c r="R23" i="2"/>
  <c r="H30" i="2"/>
  <c r="P30" i="2"/>
  <c r="P31" i="2" s="1"/>
  <c r="P24" i="2"/>
  <c r="I31" i="2"/>
  <c r="L31" i="2"/>
  <c r="M31" i="2"/>
  <c r="N31" i="2"/>
  <c r="O31" i="2"/>
  <c r="G31" i="2"/>
  <c r="E76" i="6" l="1"/>
  <c r="E77" i="6" s="1"/>
  <c r="D74" i="6"/>
  <c r="C74" i="6"/>
  <c r="E44" i="6"/>
  <c r="E45" i="6" s="1"/>
  <c r="B81" i="6" s="1"/>
  <c r="D42" i="6"/>
  <c r="C42" i="6"/>
  <c r="E43" i="6"/>
  <c r="E75" i="6"/>
  <c r="X30" i="2" l="1"/>
  <c r="X24" i="2"/>
  <c r="G24" i="2"/>
  <c r="Z24" i="2"/>
  <c r="G30" i="2" l="1"/>
  <c r="U24" i="2"/>
  <c r="Q20" i="2" l="1"/>
  <c r="W20" i="2" l="1"/>
  <c r="V20" i="2"/>
  <c r="AB30" i="2"/>
  <c r="Z30" i="2"/>
  <c r="U30" i="2"/>
  <c r="T30" i="2"/>
  <c r="S30" i="2"/>
  <c r="O30" i="2"/>
  <c r="N30" i="2"/>
  <c r="M30" i="2"/>
  <c r="L30" i="2"/>
  <c r="K30" i="2"/>
  <c r="K31" i="2" s="1"/>
  <c r="J30" i="2"/>
  <c r="I30" i="2"/>
  <c r="AB24" i="2"/>
  <c r="T24" i="2"/>
  <c r="S24" i="2"/>
  <c r="I24" i="2"/>
  <c r="J24" i="2"/>
  <c r="K24" i="2"/>
  <c r="L24" i="2"/>
  <c r="M24" i="2"/>
  <c r="N24" i="2"/>
  <c r="O24" i="2"/>
  <c r="H24" i="2"/>
  <c r="J31" i="2" l="1"/>
  <c r="Y20" i="2"/>
  <c r="Q24" i="2"/>
  <c r="Q30" i="2"/>
  <c r="R30" i="2" s="1"/>
  <c r="R24" i="2" l="1"/>
  <c r="R20" i="2" l="1"/>
  <c r="Q21" i="2"/>
  <c r="Q22" i="2"/>
  <c r="Q23" i="2"/>
  <c r="Q26" i="2"/>
  <c r="Q27" i="2"/>
  <c r="W27" i="2" s="1"/>
  <c r="Y27" i="2" s="1"/>
  <c r="Q28" i="2"/>
  <c r="Q29" i="2"/>
  <c r="W21" i="2" l="1"/>
  <c r="V21" i="2"/>
  <c r="R29" i="2"/>
  <c r="W29" i="2"/>
  <c r="Y29" i="2" s="1"/>
  <c r="V29" i="2"/>
  <c r="W23" i="2"/>
  <c r="V23" i="2"/>
  <c r="R26" i="2"/>
  <c r="W26" i="2"/>
  <c r="V26" i="2"/>
  <c r="R22" i="2"/>
  <c r="W22" i="2"/>
  <c r="V22" i="2"/>
  <c r="R28" i="2"/>
  <c r="W28" i="2"/>
  <c r="Y28" i="2" s="1"/>
  <c r="V28" i="2"/>
  <c r="Y21" i="2"/>
  <c r="R27" i="2"/>
  <c r="V27" i="2"/>
  <c r="R21" i="2"/>
  <c r="Q17" i="2"/>
  <c r="W17" i="2" s="1"/>
  <c r="Q18" i="2"/>
  <c r="V24" i="2" l="1"/>
  <c r="Y26" i="2"/>
  <c r="W30" i="2"/>
  <c r="R18" i="2"/>
  <c r="W18" i="2"/>
  <c r="Y18" i="2" s="1"/>
  <c r="V30" i="2"/>
  <c r="Y22" i="2"/>
  <c r="W24" i="2"/>
  <c r="Y24" i="2" s="1"/>
  <c r="R17" i="2"/>
  <c r="Y17" i="2"/>
  <c r="Y30" i="2" l="1"/>
</calcChain>
</file>

<file path=xl/sharedStrings.xml><?xml version="1.0" encoding="utf-8"?>
<sst xmlns="http://schemas.openxmlformats.org/spreadsheetml/2006/main" count="212" uniqueCount="162">
  <si>
    <t>55-59</t>
    <phoneticPr fontId="1" type="noConversion"/>
  </si>
  <si>
    <t>70-79</t>
    <phoneticPr fontId="1" type="noConversion"/>
  </si>
  <si>
    <t>60-69</t>
    <phoneticPr fontId="1" type="noConversion"/>
  </si>
  <si>
    <t>(a)</t>
    <phoneticPr fontId="1" type="noConversion"/>
  </si>
  <si>
    <t>(b)</t>
    <phoneticPr fontId="1" type="noConversion"/>
  </si>
  <si>
    <t>(c )</t>
    <phoneticPr fontId="1" type="noConversion"/>
  </si>
  <si>
    <t>(d)</t>
    <phoneticPr fontId="1" type="noConversion"/>
  </si>
  <si>
    <t>(f)</t>
    <phoneticPr fontId="1" type="noConversion"/>
  </si>
  <si>
    <r>
      <rPr>
        <sz val="12"/>
        <color theme="1"/>
        <rFont val="新細明體"/>
        <family val="2"/>
        <charset val="136"/>
      </rPr>
      <t>男</t>
    </r>
    <phoneticPr fontId="1" type="noConversion"/>
  </si>
  <si>
    <r>
      <rPr>
        <sz val="12"/>
        <color theme="1"/>
        <rFont val="新細明體"/>
        <family val="2"/>
        <charset val="136"/>
      </rPr>
      <t>女</t>
    </r>
    <phoneticPr fontId="1" type="noConversion"/>
  </si>
  <si>
    <r>
      <rPr>
        <sz val="12"/>
        <color theme="1"/>
        <rFont val="新細明體"/>
        <family val="2"/>
        <charset val="136"/>
      </rPr>
      <t>小學或以下</t>
    </r>
    <phoneticPr fontId="1" type="noConversion"/>
  </si>
  <si>
    <r>
      <rPr>
        <sz val="12"/>
        <color theme="1"/>
        <rFont val="新細明體"/>
        <family val="2"/>
        <charset val="136"/>
      </rPr>
      <t>中學</t>
    </r>
    <phoneticPr fontId="1" type="noConversion"/>
  </si>
  <si>
    <r>
      <t xml:space="preserve"> </t>
    </r>
    <r>
      <rPr>
        <sz val="12"/>
        <color theme="1"/>
        <rFont val="新細明體"/>
        <family val="2"/>
        <charset val="136"/>
      </rPr>
      <t>≥</t>
    </r>
    <r>
      <rPr>
        <sz val="12"/>
        <color theme="1"/>
        <rFont val="Times New Roman"/>
        <family val="1"/>
      </rPr>
      <t>80</t>
    </r>
    <phoneticPr fontId="1" type="noConversion"/>
  </si>
  <si>
    <r>
      <rPr>
        <sz val="12"/>
        <color theme="1"/>
        <rFont val="新細明體"/>
        <family val="2"/>
        <charset val="136"/>
      </rPr>
      <t>≥</t>
    </r>
    <r>
      <rPr>
        <sz val="12"/>
        <color theme="1"/>
        <rFont val="Times New Roman"/>
        <family val="1"/>
      </rPr>
      <t>80</t>
    </r>
    <phoneticPr fontId="1" type="noConversion"/>
  </si>
  <si>
    <r>
      <rPr>
        <b/>
        <i/>
        <sz val="12"/>
        <color theme="1"/>
        <rFont val="新細明體"/>
        <family val="1"/>
        <charset val="136"/>
      </rPr>
      <t>例子</t>
    </r>
    <r>
      <rPr>
        <b/>
        <i/>
        <sz val="12"/>
        <color theme="1"/>
        <rFont val="Times New Roman"/>
        <family val="1"/>
      </rPr>
      <t xml:space="preserve">: </t>
    </r>
    <phoneticPr fontId="1" type="noConversion"/>
  </si>
  <si>
    <r>
      <rPr>
        <b/>
        <sz val="14"/>
        <color theme="1"/>
        <rFont val="新細明體"/>
        <family val="1"/>
        <charset val="136"/>
      </rPr>
      <t>長者學苑名稱：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</si>
  <si>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長者學苑名稱：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</si>
  <si>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長者學員資料：</t>
    </r>
    <phoneticPr fontId="1" type="noConversion"/>
  </si>
  <si>
    <r>
      <rPr>
        <sz val="12"/>
        <color theme="1"/>
        <rFont val="新細明體"/>
        <family val="2"/>
        <charset val="136"/>
      </rPr>
      <t>截至</t>
    </r>
    <phoneticPr fontId="1" type="noConversion"/>
  </si>
  <si>
    <r>
      <rPr>
        <sz val="12"/>
        <color theme="1"/>
        <rFont val="新細明體"/>
        <family val="2"/>
        <charset val="136"/>
      </rPr>
      <t>小學或以下</t>
    </r>
  </si>
  <si>
    <r>
      <rPr>
        <sz val="12"/>
        <color theme="1"/>
        <rFont val="新細明體"/>
        <family val="2"/>
        <charset val="136"/>
      </rPr>
      <t>專上或以上</t>
    </r>
    <phoneticPr fontId="1" type="noConversion"/>
  </si>
  <si>
    <t>參與學生人數
及形式</t>
    <phoneticPr fontId="1" type="noConversion"/>
  </si>
  <si>
    <t>參與義工人數
及形式</t>
    <phoneticPr fontId="1" type="noConversion"/>
  </si>
  <si>
    <t>(A)健康保健</t>
  </si>
  <si>
    <t>X</t>
  </si>
  <si>
    <t>✓</t>
  </si>
  <si>
    <r>
      <rPr>
        <sz val="12"/>
        <color theme="1"/>
        <rFont val="新細明體"/>
        <family val="2"/>
        <charset val="136"/>
      </rPr>
      <t>必修課程</t>
    </r>
    <r>
      <rPr>
        <vertAlign val="superscript"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</t>
    </r>
    <r>
      <rPr>
        <sz val="12"/>
        <color theme="1"/>
        <rFont val="Times New Roman"/>
        <family val="1"/>
      </rPr>
      <t>✓</t>
    </r>
    <r>
      <rPr>
        <sz val="12"/>
        <color theme="1"/>
        <rFont val="新細明體"/>
        <family val="1"/>
        <charset val="136"/>
      </rPr>
      <t>/ X</t>
    </r>
    <r>
      <rPr>
        <sz val="12"/>
        <color theme="1"/>
        <rFont val="Times New Roman"/>
        <family val="1"/>
      </rPr>
      <t>)</t>
    </r>
    <phoneticPr fontId="1" type="noConversion"/>
  </si>
  <si>
    <t>(F)長幼共融活動</t>
  </si>
  <si>
    <t>協助導師進行互動遊戲，加深長者對健康管理的知識。</t>
    <phoneticPr fontId="1" type="noConversion"/>
  </si>
  <si>
    <r>
      <rPr>
        <sz val="12"/>
        <color theme="1"/>
        <rFont val="細明體"/>
        <family val="3"/>
        <charset val="136"/>
      </rPr>
      <t>擔當義工導師</t>
    </r>
    <r>
      <rPr>
        <sz val="12"/>
        <color theme="1"/>
        <rFont val="Times New Roman"/>
        <family val="1"/>
      </rPr>
      <t>(1</t>
    </r>
    <r>
      <rPr>
        <sz val="12"/>
        <color theme="1"/>
        <rFont val="細明體"/>
        <family val="3"/>
        <charset val="136"/>
      </rPr>
      <t>人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及協助課堂運作</t>
    </r>
    <r>
      <rPr>
        <sz val="12"/>
        <color theme="1"/>
        <rFont val="Times New Roman"/>
        <family val="1"/>
      </rPr>
      <t>(1</t>
    </r>
    <r>
      <rPr>
        <sz val="12"/>
        <color theme="1"/>
        <rFont val="細明體"/>
        <family val="3"/>
        <charset val="136"/>
      </rPr>
      <t>人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。</t>
    </r>
    <phoneticPr fontId="1" type="noConversion"/>
  </si>
  <si>
    <t>協助準備探訪物資和安排探訪流程。</t>
    <phoneticPr fontId="1" type="noConversion"/>
  </si>
  <si>
    <r>
      <rPr>
        <b/>
        <sz val="12"/>
        <color theme="1"/>
        <rFont val="新細明體"/>
        <family val="2"/>
        <charset val="136"/>
      </rPr>
      <t>附件二</t>
    </r>
    <phoneticPr fontId="1" type="noConversion"/>
  </si>
  <si>
    <r>
      <rPr>
        <b/>
        <sz val="12"/>
        <color theme="1"/>
        <rFont val="新細明體"/>
        <family val="2"/>
        <charset val="136"/>
      </rPr>
      <t>附件一</t>
    </r>
    <phoneticPr fontId="1" type="noConversion"/>
  </si>
  <si>
    <t xml:space="preserve">職位: </t>
    <phoneticPr fontId="1" type="noConversion"/>
  </si>
  <si>
    <t>電話:</t>
    <phoneticPr fontId="1" type="noConversion"/>
  </si>
  <si>
    <r>
      <rPr>
        <sz val="12"/>
        <rFont val="細明體"/>
        <family val="3"/>
        <charset val="136"/>
      </rPr>
      <t>探訪長者顯關懷</t>
    </r>
    <r>
      <rPr>
        <sz val="12"/>
        <rFont val="Times New Roman"/>
        <family val="1"/>
      </rPr>
      <t xml:space="preserve"> 
</t>
    </r>
    <r>
      <rPr>
        <sz val="12"/>
        <rFont val="細明體"/>
        <family val="3"/>
        <charset val="136"/>
      </rPr>
      <t>由長者學員和學生一起探訪有需要的長者，讓他們跟社區保持緊密接觸，亦可藉此機會讓學生在長者學員的引導下更加了解長者需要。</t>
    </r>
    <phoneticPr fontId="1" type="noConversion"/>
  </si>
  <si>
    <t>長幼共融活動。</t>
    <phoneticPr fontId="1" type="noConversion"/>
  </si>
  <si>
    <t>總數:</t>
    <phoneticPr fontId="1" type="noConversion"/>
  </si>
  <si>
    <t xml:space="preserve">電郵: </t>
    <phoneticPr fontId="1" type="noConversion"/>
  </si>
  <si>
    <t>姓名:</t>
    <phoneticPr fontId="1" type="noConversion"/>
  </si>
  <si>
    <t>學校／機構名稱:</t>
    <phoneticPr fontId="1" type="noConversion"/>
  </si>
  <si>
    <t xml:space="preserve">課程／活動列表聯絡人: </t>
    <phoneticPr fontId="1" type="noConversion"/>
  </si>
  <si>
    <r>
      <rPr>
        <sz val="12"/>
        <color theme="1"/>
        <rFont val="新細明體"/>
        <family val="2"/>
        <charset val="136"/>
      </rPr>
      <t>自我健康管理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2"/>
        <charset val="136"/>
      </rPr>
      <t>介紹自我健康管理的概念，培養個人健康生活習慣，以減低患上疾病機會。</t>
    </r>
    <phoneticPr fontId="1" type="noConversion"/>
  </si>
  <si>
    <t>專上或以上</t>
    <phoneticPr fontId="1" type="noConversion"/>
  </si>
  <si>
    <t>原訂學習名額</t>
    <phoneticPr fontId="1" type="noConversion"/>
  </si>
  <si>
    <r>
      <t>(</t>
    </r>
    <r>
      <rPr>
        <b/>
        <sz val="14"/>
        <color theme="1"/>
        <rFont val="新細明體"/>
        <family val="1"/>
        <charset val="136"/>
      </rPr>
      <t>由</t>
    </r>
    <r>
      <rPr>
        <b/>
        <sz val="14"/>
        <color theme="1"/>
        <rFont val="Times New Roman"/>
        <family val="1"/>
      </rPr>
      <t>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 2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9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1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日至</t>
    </r>
    <r>
      <rPr>
        <b/>
        <sz val="14"/>
        <color theme="1"/>
        <rFont val="Times New Roman"/>
        <family val="1"/>
      </rPr>
      <t>_____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1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8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31</t>
    </r>
    <r>
      <rPr>
        <b/>
        <sz val="14"/>
        <color theme="1"/>
        <rFont val="新細明體"/>
        <family val="1"/>
        <charset val="136"/>
      </rPr>
      <t>日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</si>
  <si>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6"/>
        <color theme="1"/>
        <rFont val="新細明體"/>
        <family val="1"/>
        <charset val="136"/>
      </rPr>
      <t>長者學苑名稱</t>
    </r>
    <r>
      <rPr>
        <b/>
        <sz val="16"/>
        <color theme="1"/>
        <rFont val="Times New Roman"/>
        <family val="1"/>
      </rPr>
      <t xml:space="preserve">: </t>
    </r>
    <phoneticPr fontId="1" type="noConversion"/>
  </si>
  <si>
    <r>
      <rPr>
        <b/>
        <sz val="14"/>
        <color theme="1"/>
        <rFont val="新細明體"/>
        <family val="1"/>
        <charset val="136"/>
      </rPr>
      <t>財政報告聯絡人</t>
    </r>
    <r>
      <rPr>
        <b/>
        <sz val="14"/>
        <color theme="1"/>
        <rFont val="Times New Roman"/>
        <family val="1"/>
      </rPr>
      <t>:</t>
    </r>
    <phoneticPr fontId="1" type="noConversion"/>
  </si>
  <si>
    <r>
      <rPr>
        <sz val="14"/>
        <color theme="1"/>
        <rFont val="新細明體"/>
        <family val="1"/>
        <charset val="136"/>
      </rPr>
      <t>姓名</t>
    </r>
  </si>
  <si>
    <r>
      <rPr>
        <sz val="14"/>
        <color theme="1"/>
        <rFont val="新細明體"/>
        <family val="1"/>
        <charset val="136"/>
      </rPr>
      <t>職位</t>
    </r>
  </si>
  <si>
    <r>
      <rPr>
        <sz val="14"/>
        <color theme="1"/>
        <rFont val="新細明體"/>
        <family val="1"/>
        <charset val="136"/>
      </rPr>
      <t>學校／合作機構名稱</t>
    </r>
    <phoneticPr fontId="1" type="noConversion"/>
  </si>
  <si>
    <r>
      <rPr>
        <sz val="14"/>
        <color theme="1"/>
        <rFont val="新細明體"/>
        <family val="1"/>
        <charset val="136"/>
      </rPr>
      <t>電話</t>
    </r>
  </si>
  <si>
    <r>
      <rPr>
        <sz val="14"/>
        <color theme="1"/>
        <rFont val="新細明體"/>
        <family val="1"/>
        <charset val="136"/>
      </rPr>
      <t>電郵</t>
    </r>
  </si>
  <si>
    <r>
      <t>由______年</t>
    </r>
    <r>
      <rPr>
        <u/>
        <sz val="14"/>
        <color theme="1"/>
        <rFont val="細明體"/>
        <family val="3"/>
        <charset val="136"/>
      </rPr>
      <t>2／9</t>
    </r>
    <r>
      <rPr>
        <sz val="14"/>
        <color theme="1"/>
        <rFont val="細明體"/>
        <family val="3"/>
        <charset val="136"/>
      </rPr>
      <t>月</t>
    </r>
    <r>
      <rPr>
        <u/>
        <sz val="14"/>
        <color theme="1"/>
        <rFont val="細明體"/>
        <family val="3"/>
        <charset val="136"/>
      </rPr>
      <t>1</t>
    </r>
    <r>
      <rPr>
        <sz val="14"/>
        <color theme="1"/>
        <rFont val="細明體"/>
        <family val="3"/>
        <charset val="136"/>
      </rPr>
      <t>日至______年</t>
    </r>
    <r>
      <rPr>
        <u/>
        <sz val="14"/>
        <color theme="1"/>
        <rFont val="細明體"/>
        <family val="3"/>
        <charset val="136"/>
      </rPr>
      <t>1／8</t>
    </r>
    <r>
      <rPr>
        <sz val="14"/>
        <color theme="1"/>
        <rFont val="細明體"/>
        <family val="3"/>
        <charset val="136"/>
      </rPr>
      <t>月</t>
    </r>
    <r>
      <rPr>
        <u/>
        <sz val="14"/>
        <color theme="1"/>
        <rFont val="細明體"/>
        <family val="3"/>
        <charset val="136"/>
      </rPr>
      <t>31</t>
    </r>
    <r>
      <rPr>
        <sz val="14"/>
        <color theme="1"/>
        <rFont val="細明體"/>
        <family val="3"/>
        <charset val="136"/>
      </rPr>
      <t>日</t>
    </r>
    <phoneticPr fontId="1" type="noConversion"/>
  </si>
  <si>
    <t>檢討總報告:</t>
    <phoneticPr fontId="1" type="noConversion"/>
  </si>
  <si>
    <r>
      <t xml:space="preserve">I (A) </t>
    </r>
    <r>
      <rPr>
        <b/>
        <sz val="14"/>
        <color theme="1"/>
        <rFont val="新細明體"/>
        <family val="1"/>
        <charset val="136"/>
      </rPr>
      <t>課程</t>
    </r>
    <phoneticPr fontId="1" type="noConversion"/>
  </si>
  <si>
    <r>
      <rPr>
        <b/>
        <sz val="14"/>
        <color theme="1"/>
        <rFont val="新細明體"/>
        <family val="1"/>
        <charset val="136"/>
      </rPr>
      <t>收入項目</t>
    </r>
    <phoneticPr fontId="1" type="noConversion"/>
  </si>
  <si>
    <r>
      <rPr>
        <b/>
        <sz val="14"/>
        <color theme="1"/>
        <rFont val="新細明體"/>
        <family val="1"/>
        <charset val="136"/>
      </rPr>
      <t>檢討總報告收入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</si>
  <si>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1"/>
        <charset val="136"/>
      </rPr>
      <t>總額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</si>
  <si>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 1. </t>
    </r>
    <r>
      <rPr>
        <sz val="14"/>
        <color theme="1"/>
        <rFont val="新細明體"/>
        <family val="1"/>
        <charset val="136"/>
      </rPr>
      <t>書畫藝術班</t>
    </r>
    <phoneticPr fontId="1" type="noConversion"/>
  </si>
  <si>
    <t>(a) 收入小計</t>
    <phoneticPr fontId="1" type="noConversion"/>
  </si>
  <si>
    <r>
      <t xml:space="preserve">I (B) </t>
    </r>
    <r>
      <rPr>
        <b/>
        <sz val="14"/>
        <color theme="1"/>
        <rFont val="新細明體"/>
        <family val="1"/>
        <charset val="136"/>
      </rPr>
      <t>課程</t>
    </r>
    <phoneticPr fontId="1" type="noConversion"/>
  </si>
  <si>
    <r>
      <rPr>
        <b/>
        <sz val="14"/>
        <color theme="1"/>
        <rFont val="新細明體"/>
        <family val="1"/>
        <charset val="136"/>
      </rPr>
      <t>支出項目</t>
    </r>
    <phoneticPr fontId="1" type="noConversion"/>
  </si>
  <si>
    <r>
      <rPr>
        <b/>
        <sz val="14"/>
        <color theme="1"/>
        <rFont val="新細明體"/>
        <family val="1"/>
        <charset val="136"/>
      </rPr>
      <t>檢討總報告支出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</si>
  <si>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 </t>
    </r>
    <r>
      <rPr>
        <sz val="14"/>
        <color theme="1"/>
        <rFont val="新細明體"/>
        <family val="1"/>
        <charset val="136"/>
      </rPr>
      <t>書畫藝術班</t>
    </r>
    <phoneticPr fontId="1" type="noConversion"/>
  </si>
  <si>
    <t>(b) 支出小計</t>
    <phoneticPr fontId="1" type="noConversion"/>
  </si>
  <si>
    <t>(c) 淨支出=(b) - (a)</t>
    <phoneticPr fontId="1" type="noConversion"/>
  </si>
  <si>
    <r>
      <t xml:space="preserve">II (A) </t>
    </r>
    <r>
      <rPr>
        <b/>
        <sz val="14"/>
        <color theme="1"/>
        <rFont val="新細明體"/>
        <family val="1"/>
        <charset val="136"/>
      </rPr>
      <t>長幼共融活動</t>
    </r>
    <phoneticPr fontId="1" type="noConversion"/>
  </si>
  <si>
    <r>
      <t xml:space="preserve">(ii) </t>
    </r>
    <r>
      <rPr>
        <sz val="14"/>
        <color theme="1"/>
        <rFont val="新細明體"/>
        <family val="1"/>
        <charset val="136"/>
      </rPr>
      <t>旅遊巴費用</t>
    </r>
    <phoneticPr fontId="1" type="noConversion"/>
  </si>
  <si>
    <t>附件四</t>
    <phoneticPr fontId="1" type="noConversion"/>
  </si>
  <si>
    <r>
      <t>_____</t>
    </r>
    <r>
      <rPr>
        <sz val="12"/>
        <color theme="1"/>
        <rFont val="新細明體"/>
        <family val="2"/>
        <charset val="136"/>
      </rPr>
      <t xml:space="preserve">年 </t>
    </r>
    <r>
      <rPr>
        <u/>
        <sz val="12"/>
        <color theme="1"/>
        <rFont val="新細明體"/>
        <family val="1"/>
        <charset val="136"/>
      </rPr>
      <t xml:space="preserve"> 1 ／ 8 </t>
    </r>
    <r>
      <rPr>
        <sz val="12"/>
        <color theme="1"/>
        <rFont val="新細明體"/>
        <family val="2"/>
        <charset val="136"/>
      </rPr>
      <t>月</t>
    </r>
    <r>
      <rPr>
        <u/>
        <sz val="12"/>
        <color theme="1"/>
        <rFont val="新細明體"/>
        <family val="1"/>
        <charset val="136"/>
      </rPr>
      <t xml:space="preserve"> 31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</si>
  <si>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t>(d) 淨餘可用撥款=可用撥款 - (c)</t>
    <phoneticPr fontId="1" type="noConversion"/>
  </si>
  <si>
    <r>
      <rPr>
        <b/>
        <sz val="12"/>
        <color theme="1"/>
        <rFont val="新細明體"/>
        <family val="2"/>
        <charset val="136"/>
      </rPr>
      <t>長者學苑現有學員人數</t>
    </r>
    <r>
      <rPr>
        <b/>
        <sz val="12"/>
        <color theme="1"/>
        <rFont val="Times New Roman"/>
        <family val="1"/>
      </rPr>
      <t xml:space="preserve"> </t>
    </r>
    <phoneticPr fontId="1" type="noConversion"/>
  </si>
  <si>
    <r>
      <t>（</t>
    </r>
    <r>
      <rPr>
        <b/>
        <sz val="14"/>
        <color rgb="FF3333CC"/>
        <rFont val="細明體"/>
        <family val="3"/>
        <charset val="136"/>
      </rPr>
      <t>請注意，每次遞交的財政報告須同時保留已遞交報告的資料</t>
    </r>
    <r>
      <rPr>
        <sz val="14"/>
        <color theme="1"/>
        <rFont val="細明體"/>
        <family val="3"/>
        <charset val="136"/>
      </rPr>
      <t>。）</t>
    </r>
    <phoneticPr fontId="1" type="noConversion"/>
  </si>
  <si>
    <r>
      <t>報告涵蓋期間開辦的課程／活動（</t>
    </r>
    <r>
      <rPr>
        <b/>
        <sz val="14"/>
        <color rgb="FF3333CC"/>
        <rFont val="新細明體"/>
        <family val="1"/>
        <charset val="136"/>
      </rPr>
      <t>請注意，每次遞交的課程／活動列表須同時保留已遞交報告的資料</t>
    </r>
    <r>
      <rPr>
        <b/>
        <sz val="14"/>
        <color theme="1"/>
        <rFont val="新細明體"/>
        <family val="1"/>
        <charset val="136"/>
      </rPr>
      <t>。）</t>
    </r>
    <phoneticPr fontId="1" type="noConversion"/>
  </si>
  <si>
    <t xml:space="preserve">檢討總報告: </t>
    <phoneticPr fontId="1" type="noConversion"/>
  </si>
  <si>
    <r>
      <t>(A)</t>
    </r>
    <r>
      <rPr>
        <i/>
        <sz val="12"/>
        <color theme="1"/>
        <rFont val="細明體"/>
        <family val="3"/>
        <charset val="136"/>
      </rPr>
      <t>小計</t>
    </r>
    <r>
      <rPr>
        <i/>
        <sz val="12"/>
        <color theme="1"/>
        <rFont val="Times New Roman"/>
        <family val="1"/>
      </rPr>
      <t>:</t>
    </r>
    <phoneticPr fontId="1" type="noConversion"/>
  </si>
  <si>
    <r>
      <t>(B)</t>
    </r>
    <r>
      <rPr>
        <i/>
        <sz val="12"/>
        <color theme="1"/>
        <rFont val="細明體"/>
        <family val="3"/>
        <charset val="136"/>
      </rPr>
      <t>小計</t>
    </r>
    <r>
      <rPr>
        <i/>
        <sz val="12"/>
        <color theme="1"/>
        <rFont val="Times New Roman"/>
        <family val="1"/>
      </rPr>
      <t>:</t>
    </r>
    <phoneticPr fontId="1" type="noConversion"/>
  </si>
  <si>
    <t>(e)</t>
    <phoneticPr fontId="1" type="noConversion"/>
  </si>
  <si>
    <t>日期及
時數</t>
    <phoneticPr fontId="1" type="noConversion"/>
  </si>
  <si>
    <r>
      <t>報告涵蓋期間開辦的課程／活動與獲批申請表上擬開辦的課程／活動不符（</t>
    </r>
    <r>
      <rPr>
        <b/>
        <sz val="14"/>
        <color rgb="FF3333CC"/>
        <rFont val="新細明體"/>
        <family val="1"/>
        <charset val="136"/>
      </rPr>
      <t>請注意，每次遞交的課程／活動列表須同時保留已遞交報告的資料</t>
    </r>
    <r>
      <rPr>
        <b/>
        <sz val="14"/>
        <color theme="1"/>
        <rFont val="新細明體"/>
        <family val="1"/>
        <charset val="136"/>
      </rPr>
      <t>。）</t>
    </r>
    <phoneticPr fontId="1" type="noConversion"/>
  </si>
  <si>
    <t>更改原因</t>
    <phoneticPr fontId="1" type="noConversion"/>
  </si>
  <si>
    <r>
      <rPr>
        <sz val="12"/>
        <color theme="1"/>
        <rFont val="新細明體"/>
        <family val="2"/>
        <charset val="136"/>
      </rPr>
      <t>課程／活動類別</t>
    </r>
    <r>
      <rPr>
        <sz val="12"/>
        <color theme="1"/>
        <rFont val="Times New Roman"/>
        <family val="1"/>
      </rPr>
      <t xml:space="preserve">
</t>
    </r>
    <phoneticPr fontId="1" type="noConversion"/>
  </si>
  <si>
    <t>(g)</t>
    <phoneticPr fontId="1" type="noConversion"/>
  </si>
  <si>
    <t>(h)</t>
    <phoneticPr fontId="1" type="noConversion"/>
  </si>
  <si>
    <t>(i)</t>
    <phoneticPr fontId="1" type="noConversion"/>
  </si>
  <si>
    <t>(j)</t>
    <phoneticPr fontId="1" type="noConversion"/>
  </si>
  <si>
    <t>獲批申請表上擬開辦的課程／活動</t>
    <phoneticPr fontId="1" type="noConversion"/>
  </si>
  <si>
    <t>備註</t>
    <phoneticPr fontId="1" type="noConversion"/>
  </si>
  <si>
    <t>已更改的課程／活動</t>
    <phoneticPr fontId="1" type="noConversion"/>
  </si>
  <si>
    <t>原訂課程／活動名稱及內容</t>
    <phoneticPr fontId="1" type="noConversion"/>
  </si>
  <si>
    <r>
      <t>(A)</t>
    </r>
    <r>
      <rPr>
        <sz val="12"/>
        <color theme="1"/>
        <rFont val="新細明體"/>
        <family val="2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2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2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2"/>
        <charset val="136"/>
      </rPr>
      <t>文化藝術</t>
    </r>
    <r>
      <rPr>
        <sz val="12"/>
        <color theme="1"/>
        <rFont val="Times New Roman"/>
        <family val="1"/>
      </rPr>
      <t xml:space="preserve"> ; 
(E)</t>
    </r>
    <r>
      <rPr>
        <sz val="12"/>
        <color theme="1"/>
        <rFont val="新細明體"/>
        <family val="2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2"/>
        <charset val="136"/>
      </rPr>
      <t>長幼共融活動</t>
    </r>
    <phoneticPr fontId="1" type="noConversion"/>
  </si>
  <si>
    <r>
      <t>如</t>
    </r>
    <r>
      <rPr>
        <sz val="12"/>
        <color theme="1"/>
        <rFont val="Times New Roman"/>
        <family val="1"/>
      </rPr>
      <t>(i)</t>
    </r>
    <r>
      <rPr>
        <sz val="12"/>
        <color theme="1"/>
        <rFont val="新細明體"/>
        <family val="2"/>
        <charset val="136"/>
        <scheme val="minor"/>
      </rPr>
      <t>項選擇為</t>
    </r>
    <r>
      <rPr>
        <sz val="12"/>
        <color theme="1"/>
        <rFont val="Times New Roman"/>
        <family val="1"/>
      </rPr>
      <t>(D)</t>
    </r>
    <r>
      <rPr>
        <sz val="12"/>
        <color theme="1"/>
        <rFont val="新細明體"/>
        <family val="2"/>
        <charset val="136"/>
        <scheme val="minor"/>
      </rPr>
      <t>其他，請填寫此欄</t>
    </r>
    <phoneticPr fontId="1" type="noConversion"/>
  </si>
  <si>
    <r>
      <t>(A)</t>
    </r>
    <r>
      <rPr>
        <sz val="12"/>
        <color theme="1"/>
        <rFont val="新細明體"/>
        <family val="2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2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2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2"/>
        <charset val="136"/>
      </rPr>
      <t>文化藝術</t>
    </r>
    <r>
      <rPr>
        <sz val="12"/>
        <color theme="1"/>
        <rFont val="Times New Roman"/>
        <family val="1"/>
      </rPr>
      <t xml:space="preserve"> ;
(E)</t>
    </r>
    <r>
      <rPr>
        <sz val="12"/>
        <color theme="1"/>
        <rFont val="新細明體"/>
        <family val="2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2"/>
        <charset val="136"/>
      </rPr>
      <t>長幼共融活動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</si>
  <si>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導師費（每小時</t>
    </r>
    <r>
      <rPr>
        <sz val="14"/>
        <color theme="1"/>
        <rFont val="Times New Roman"/>
        <family val="1"/>
      </rPr>
      <t>400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 xml:space="preserve"> 3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6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</si>
  <si>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t>(i)</t>
    </r>
    <r>
      <rPr>
        <sz val="14"/>
        <color theme="1"/>
        <rFont val="新細明體"/>
        <family val="1"/>
        <charset val="136"/>
      </rPr>
      <t>學費（每位收費</t>
    </r>
    <r>
      <rPr>
        <sz val="14"/>
        <color theme="1"/>
        <rFont val="Times New Roman"/>
        <family val="1"/>
      </rPr>
      <t>10</t>
    </r>
    <r>
      <rPr>
        <sz val="14"/>
        <color theme="1"/>
        <rFont val="新細明體"/>
        <family val="1"/>
        <charset val="136"/>
      </rPr>
      <t>元，共</t>
    </r>
    <r>
      <rPr>
        <sz val="14"/>
        <color theme="1"/>
        <rFont val="Times New Roman"/>
        <family val="1"/>
      </rPr>
      <t>20</t>
    </r>
    <r>
      <rPr>
        <sz val="14"/>
        <color theme="1"/>
        <rFont val="新細明體"/>
        <family val="1"/>
        <charset val="136"/>
      </rPr>
      <t>位）</t>
    </r>
    <phoneticPr fontId="1" type="noConversion"/>
  </si>
  <si>
    <r>
      <t xml:space="preserve">(ii) </t>
    </r>
    <r>
      <rPr>
        <sz val="14"/>
        <color theme="1"/>
        <rFont val="新細明體"/>
        <family val="1"/>
        <charset val="136"/>
      </rPr>
      <t>材料費（</t>
    </r>
    <r>
      <rPr>
        <sz val="14"/>
        <color theme="1"/>
        <rFont val="新細明體"/>
        <family val="1"/>
        <charset val="136"/>
      </rPr>
      <t>包括毛筆、紙、墨等）</t>
    </r>
    <phoneticPr fontId="1" type="noConversion"/>
  </si>
  <si>
    <t>小計:</t>
    <phoneticPr fontId="1" type="noConversion"/>
  </si>
  <si>
    <t>附件二附錄</t>
    <phoneticPr fontId="1" type="noConversion"/>
  </si>
  <si>
    <t>原訂上課
日期及
時數</t>
    <phoneticPr fontId="1" type="noConversion"/>
  </si>
  <si>
    <t>最新課程／活動名稱及內容</t>
    <phoneticPr fontId="1" type="noConversion"/>
  </si>
  <si>
    <t>最新上課
日期及
時數</t>
    <phoneticPr fontId="1" type="noConversion"/>
  </si>
  <si>
    <r>
      <t>(A)切合區內長者興趣
(B)因應其他相關課程／活動評估問卷結果作出更改
(C)未能聘請導師
(D)其他（請填寫</t>
    </r>
    <r>
      <rPr>
        <sz val="12"/>
        <color theme="1"/>
        <rFont val="Times New Roman"/>
        <family val="1"/>
      </rPr>
      <t>(j)</t>
    </r>
    <r>
      <rPr>
        <sz val="12"/>
        <color theme="1"/>
        <rFont val="新細明體"/>
        <family val="2"/>
        <charset val="136"/>
        <scheme val="minor"/>
      </rPr>
      <t>項）</t>
    </r>
    <phoneticPr fontId="1" type="noConversion"/>
  </si>
  <si>
    <t>課程／活動總堂數</t>
    <phoneticPr fontId="1" type="noConversion"/>
  </si>
  <si>
    <r>
      <t>x/x/2024
(2</t>
    </r>
    <r>
      <rPr>
        <sz val="12"/>
        <rFont val="細明體"/>
        <family val="3"/>
        <charset val="136"/>
      </rPr>
      <t>小時</t>
    </r>
    <r>
      <rPr>
        <sz val="12"/>
        <rFont val="Times New Roman"/>
        <family val="1"/>
      </rPr>
      <t>)</t>
    </r>
    <phoneticPr fontId="1" type="noConversion"/>
  </si>
  <si>
    <r>
      <t>x/x/2024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細明體"/>
        <family val="3"/>
        <charset val="136"/>
      </rPr>
      <t>小時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</si>
  <si>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報讀長者學歷
</t>
    </r>
    <r>
      <rPr>
        <sz val="12"/>
        <color theme="1"/>
        <rFont val="Times New Roman"/>
        <family val="1"/>
      </rPr>
      <t>(k)</t>
    </r>
    <phoneticPr fontId="1" type="noConversion"/>
  </si>
  <si>
    <t>(n)</t>
    <phoneticPr fontId="1" type="noConversion"/>
  </si>
  <si>
    <t>(p)</t>
    <phoneticPr fontId="1" type="noConversion"/>
  </si>
  <si>
    <t>(q)</t>
    <phoneticPr fontId="1" type="noConversion"/>
  </si>
  <si>
    <t>實際出席人次</t>
    <phoneticPr fontId="1" type="noConversion"/>
  </si>
  <si>
    <r>
      <rPr>
        <sz val="12"/>
        <color theme="1"/>
        <rFont val="新細明體"/>
        <family val="2"/>
        <charset val="136"/>
      </rPr>
      <t>請附上每個課程／活動至少</t>
    </r>
    <r>
      <rPr>
        <b/>
        <sz val="12"/>
        <color theme="1"/>
        <rFont val="Times New Roman"/>
        <family val="1"/>
      </rPr>
      <t xml:space="preserve"> 5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張相片</t>
    </r>
    <r>
      <rPr>
        <sz val="12"/>
        <color theme="1"/>
        <rFont val="新細明體"/>
        <family val="2"/>
        <charset val="136"/>
      </rPr>
      <t>、課程／活動</t>
    </r>
    <r>
      <rPr>
        <b/>
        <sz val="12"/>
        <color theme="1"/>
        <rFont val="新細明體"/>
        <family val="1"/>
        <charset val="136"/>
      </rPr>
      <t>評估問卷結果</t>
    </r>
    <r>
      <rPr>
        <sz val="12"/>
        <color theme="1"/>
        <rFont val="新細明體"/>
        <family val="2"/>
        <charset val="136"/>
      </rPr>
      <t>（至少需收集七成學員已填妥的問卷作分析，並提供出席率等資料。課程／活動評估問卷及結果樣本見</t>
    </r>
    <r>
      <rPr>
        <b/>
        <sz val="12"/>
        <color theme="1"/>
        <rFont val="新細明體"/>
        <family val="1"/>
        <charset val="136"/>
      </rPr>
      <t>附件三）</t>
    </r>
    <r>
      <rPr>
        <sz val="12"/>
        <color theme="1"/>
        <rFont val="新細明體"/>
        <family val="1"/>
        <charset val="136"/>
      </rPr>
      <t>、</t>
    </r>
    <r>
      <rPr>
        <b/>
        <sz val="12"/>
        <color theme="1"/>
        <rFont val="新細明體"/>
        <family val="1"/>
        <charset val="136"/>
      </rPr>
      <t>相關文件</t>
    </r>
    <r>
      <rPr>
        <sz val="12"/>
        <color theme="1"/>
        <rFont val="新細明體"/>
        <family val="1"/>
        <charset val="136"/>
      </rPr>
      <t>（如活動程序）及</t>
    </r>
    <r>
      <rPr>
        <b/>
        <sz val="12"/>
        <color theme="1"/>
        <rFont val="新細明體"/>
        <family val="1"/>
        <charset val="136"/>
      </rPr>
      <t>補充資料</t>
    </r>
    <r>
      <rPr>
        <sz val="12"/>
        <color theme="1"/>
        <rFont val="新細明體"/>
        <family val="1"/>
        <charset val="136"/>
      </rPr>
      <t>（如錄影）。</t>
    </r>
    <phoneticPr fontId="1" type="noConversion"/>
  </si>
  <si>
    <r>
      <rPr>
        <sz val="12"/>
        <color theme="1"/>
        <rFont val="細明體"/>
        <family val="3"/>
        <charset val="136"/>
      </rPr>
      <t>「長者學苑計劃」主要對象為</t>
    </r>
    <r>
      <rPr>
        <b/>
        <sz val="12"/>
        <color theme="1"/>
        <rFont val="細明體"/>
        <family val="3"/>
        <charset val="136"/>
      </rPr>
      <t>年滿</t>
    </r>
    <r>
      <rPr>
        <b/>
        <sz val="12"/>
        <color theme="1"/>
        <rFont val="Times New Roman"/>
        <family val="1"/>
      </rPr>
      <t>60</t>
    </r>
    <r>
      <rPr>
        <b/>
        <sz val="12"/>
        <color theme="1"/>
        <rFont val="細明體"/>
        <family val="3"/>
        <charset val="136"/>
      </rPr>
      <t>歲長者</t>
    </r>
    <r>
      <rPr>
        <sz val="12"/>
        <color theme="1"/>
        <rFont val="細明體"/>
        <family val="3"/>
        <charset val="136"/>
      </rPr>
      <t>，若課程出現剩餘學額，可酌情接受年齡不小於</t>
    </r>
    <r>
      <rPr>
        <sz val="12"/>
        <color theme="1"/>
        <rFont val="Times New Roman"/>
        <family val="1"/>
      </rPr>
      <t>55</t>
    </r>
    <r>
      <rPr>
        <sz val="12"/>
        <color theme="1"/>
        <rFont val="細明體"/>
        <family val="3"/>
        <charset val="136"/>
      </rPr>
      <t>歲的人士報讀。</t>
    </r>
    <phoneticPr fontId="1" type="noConversion"/>
  </si>
  <si>
    <t>課程／活動總時數</t>
    <phoneticPr fontId="1" type="noConversion"/>
  </si>
  <si>
    <t xml:space="preserve">          檢討總報告: </t>
    <phoneticPr fontId="1" type="noConversion"/>
  </si>
  <si>
    <r>
      <rPr>
        <sz val="12"/>
        <color theme="1"/>
        <rFont val="新細明體"/>
        <family val="2"/>
        <charset val="136"/>
      </rPr>
      <t xml:space="preserve">課程／活動類別
</t>
    </r>
    <r>
      <rPr>
        <b/>
        <sz val="12"/>
        <color rgb="FF3333CC"/>
        <rFont val="新細明體"/>
        <family val="2"/>
        <charset val="136"/>
      </rPr>
      <t>(註</t>
    </r>
    <r>
      <rPr>
        <b/>
        <sz val="12"/>
        <color rgb="FF3333CC"/>
        <rFont val="Times New Roman"/>
        <family val="1"/>
      </rPr>
      <t>1</t>
    </r>
    <r>
      <rPr>
        <b/>
        <sz val="12"/>
        <color rgb="FF3333CC"/>
        <rFont val="新細明體"/>
        <family val="2"/>
        <charset val="136"/>
      </rPr>
      <t>)</t>
    </r>
    <r>
      <rPr>
        <sz val="12"/>
        <color theme="1"/>
        <rFont val="Times New Roman"/>
        <family val="1"/>
      </rPr>
      <t xml:space="preserve">
</t>
    </r>
    <phoneticPr fontId="1" type="noConversion"/>
  </si>
  <si>
    <r>
      <t xml:space="preserve">課程／活動名稱及內容
</t>
    </r>
    <r>
      <rPr>
        <b/>
        <sz val="12"/>
        <color rgb="FF3333CC"/>
        <rFont val="新細明體"/>
        <family val="2"/>
        <charset val="136"/>
      </rPr>
      <t>(註</t>
    </r>
    <r>
      <rPr>
        <b/>
        <sz val="12"/>
        <color rgb="FF3333CC"/>
        <rFont val="Times New Roman"/>
        <family val="1"/>
      </rPr>
      <t>2</t>
    </r>
    <r>
      <rPr>
        <b/>
        <sz val="12"/>
        <color rgb="FF3333CC"/>
        <rFont val="新細明體"/>
        <family val="2"/>
        <charset val="136"/>
      </rPr>
      <t>)</t>
    </r>
    <phoneticPr fontId="1" type="noConversion"/>
  </si>
  <si>
    <r>
      <rPr>
        <sz val="12"/>
        <color theme="1"/>
        <rFont val="新細明體"/>
        <family val="2"/>
        <charset val="136"/>
      </rPr>
      <t>報讀長者人數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年齡</t>
    </r>
    <r>
      <rPr>
        <sz val="12"/>
        <color theme="1"/>
        <rFont val="Times New Roman"/>
        <family val="1"/>
      </rPr>
      <t>)</t>
    </r>
    <r>
      <rPr>
        <b/>
        <sz val="12"/>
        <color rgb="FF3333CC"/>
        <rFont val="Times New Roman"/>
        <family val="1"/>
      </rPr>
      <t xml:space="preserve"> (</t>
    </r>
    <r>
      <rPr>
        <b/>
        <sz val="12"/>
        <color rgb="FF3333CC"/>
        <rFont val="新細明體"/>
        <family val="2"/>
        <charset val="136"/>
      </rPr>
      <t>註</t>
    </r>
    <r>
      <rPr>
        <b/>
        <sz val="12"/>
        <color rgb="FF3333CC"/>
        <rFont val="Times New Roman"/>
        <family val="1"/>
      </rPr>
      <t>3</t>
    </r>
    <r>
      <rPr>
        <b/>
        <sz val="12"/>
        <color rgb="FF3333CC"/>
        <rFont val="新細明體"/>
        <family val="2"/>
        <charset val="136"/>
      </rPr>
      <t>)</t>
    </r>
    <r>
      <rPr>
        <sz val="12"/>
        <color theme="1"/>
        <rFont val="Times New Roman"/>
        <family val="1"/>
      </rPr>
      <t xml:space="preserve">
(h)</t>
    </r>
    <phoneticPr fontId="1" type="noConversion"/>
  </si>
  <si>
    <r>
      <rPr>
        <b/>
        <sz val="12"/>
        <color rgb="FF3333CC"/>
        <rFont val="新細明體"/>
        <family val="2"/>
        <charset val="136"/>
        <scheme val="minor"/>
      </rPr>
      <t>(註</t>
    </r>
    <r>
      <rPr>
        <b/>
        <sz val="12"/>
        <color rgb="FF3333CC"/>
        <rFont val="Times New Roman"/>
        <family val="1"/>
      </rPr>
      <t>4</t>
    </r>
    <r>
      <rPr>
        <b/>
        <sz val="12"/>
        <color rgb="FF3333CC"/>
        <rFont val="新細明體"/>
        <family val="2"/>
        <charset val="136"/>
        <scheme val="minor"/>
      </rPr>
      <t>)</t>
    </r>
    <phoneticPr fontId="1" type="noConversion"/>
  </si>
  <si>
    <t xml:space="preserve">註： </t>
    <phoneticPr fontId="1" type="noConversion"/>
  </si>
  <si>
    <t xml:space="preserve">實際學習人次
</t>
    <phoneticPr fontId="1" type="noConversion"/>
  </si>
  <si>
    <r>
      <rPr>
        <sz val="12"/>
        <color theme="1"/>
        <rFont val="新細明體"/>
        <family val="2"/>
        <charset val="136"/>
      </rPr>
      <t>報讀率</t>
    </r>
    <r>
      <rPr>
        <sz val="12"/>
        <color theme="1"/>
        <rFont val="Times New Roman"/>
        <family val="1"/>
      </rPr>
      <t xml:space="preserve"> 
</t>
    </r>
    <phoneticPr fontId="1" type="noConversion"/>
  </si>
  <si>
    <r>
      <t>(i)
=(h)</t>
    </r>
    <r>
      <rPr>
        <sz val="12"/>
        <color theme="1"/>
        <rFont val="細明體"/>
        <family val="3"/>
        <charset val="136"/>
      </rPr>
      <t>總和</t>
    </r>
    <phoneticPr fontId="1" type="noConversion"/>
  </si>
  <si>
    <t xml:space="preserve">總學習時數
</t>
    <phoneticPr fontId="1" type="noConversion"/>
  </si>
  <si>
    <t>(j)
=(i)/(g)x100%</t>
    <phoneticPr fontId="1" type="noConversion"/>
  </si>
  <si>
    <t>(l)
=(f)x(i)</t>
    <phoneticPr fontId="1" type="noConversion"/>
  </si>
  <si>
    <t xml:space="preserve">(m)
=(d)x(i) </t>
    <phoneticPr fontId="1" type="noConversion"/>
  </si>
  <si>
    <t>(o)
=(n)/(m)x100%</t>
    <phoneticPr fontId="1" type="noConversion"/>
  </si>
  <si>
    <t xml:space="preserve">
總預期出席人次
</t>
    <phoneticPr fontId="1" type="noConversion"/>
  </si>
  <si>
    <t xml:space="preserve">
出席率
</t>
    <phoneticPr fontId="1" type="noConversion"/>
  </si>
  <si>
    <r>
      <rPr>
        <sz val="5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4</t>
    </r>
    <phoneticPr fontId="1" type="noConversion"/>
  </si>
  <si>
    <r>
      <rPr>
        <sz val="5"/>
        <color theme="1"/>
        <rFont val="細明體"/>
        <family val="3"/>
        <charset val="136"/>
      </rPr>
      <t xml:space="preserve">
</t>
    </r>
    <r>
      <rPr>
        <sz val="12"/>
        <color theme="1"/>
        <rFont val="細明體"/>
        <family val="3"/>
        <charset val="136"/>
      </rPr>
      <t>出席率例子：課程共有</t>
    </r>
    <r>
      <rPr>
        <sz val="12"/>
        <color theme="1"/>
        <rFont val="Times New Roman"/>
        <family val="1"/>
      </rPr>
      <t>3</t>
    </r>
    <r>
      <rPr>
        <sz val="12"/>
        <color theme="1"/>
        <rFont val="細明體"/>
        <family val="3"/>
        <charset val="136"/>
      </rPr>
      <t>堂，長者學員有</t>
    </r>
    <r>
      <rPr>
        <sz val="12"/>
        <color theme="1"/>
        <rFont val="Times New Roman"/>
        <family val="1"/>
      </rPr>
      <t>32</t>
    </r>
    <r>
      <rPr>
        <sz val="12"/>
        <color theme="1"/>
        <rFont val="細明體"/>
        <family val="3"/>
        <charset val="136"/>
      </rPr>
      <t>人，即</t>
    </r>
    <r>
      <rPr>
        <b/>
        <sz val="12"/>
        <color theme="1"/>
        <rFont val="細明體"/>
        <family val="3"/>
        <charset val="136"/>
      </rPr>
      <t>總預期出席人次</t>
    </r>
    <r>
      <rPr>
        <sz val="12"/>
        <color theme="1"/>
        <rFont val="細明體"/>
        <family val="3"/>
        <charset val="136"/>
      </rPr>
      <t>為</t>
    </r>
    <r>
      <rPr>
        <sz val="12"/>
        <color theme="1"/>
        <rFont val="Times New Roman"/>
        <family val="1"/>
      </rPr>
      <t>96</t>
    </r>
    <r>
      <rPr>
        <sz val="12"/>
        <color theme="1"/>
        <rFont val="細明體"/>
        <family val="3"/>
        <charset val="136"/>
      </rPr>
      <t>（即</t>
    </r>
    <r>
      <rPr>
        <sz val="12"/>
        <color theme="1"/>
        <rFont val="Times New Roman"/>
        <family val="1"/>
      </rPr>
      <t>3 x 32</t>
    </r>
    <r>
      <rPr>
        <sz val="12"/>
        <color theme="1"/>
        <rFont val="細明體"/>
        <family val="3"/>
        <charset val="136"/>
      </rPr>
      <t>）。當中</t>
    </r>
    <r>
      <rPr>
        <sz val="12"/>
        <color theme="1"/>
        <rFont val="Times New Roman"/>
        <family val="1"/>
      </rPr>
      <t>2</t>
    </r>
    <r>
      <rPr>
        <sz val="12"/>
        <color theme="1"/>
        <rFont val="細明體"/>
        <family val="3"/>
        <charset val="136"/>
      </rPr>
      <t>堂是全員出席，</t>
    </r>
    <r>
      <rPr>
        <sz val="12"/>
        <color theme="1"/>
        <rFont val="Times New Roman"/>
        <family val="1"/>
      </rPr>
      <t>1</t>
    </r>
    <r>
      <rPr>
        <sz val="12"/>
        <color theme="1"/>
        <rFont val="細明體"/>
        <family val="3"/>
        <charset val="136"/>
      </rPr>
      <t>堂有</t>
    </r>
    <r>
      <rPr>
        <sz val="12"/>
        <color theme="1"/>
        <rFont val="Times New Roman"/>
        <family val="1"/>
      </rPr>
      <t>30</t>
    </r>
    <r>
      <rPr>
        <sz val="12"/>
        <color theme="1"/>
        <rFont val="細明體"/>
        <family val="3"/>
        <charset val="136"/>
      </rPr>
      <t>人出席，</t>
    </r>
    <r>
      <rPr>
        <b/>
        <sz val="12"/>
        <color theme="1"/>
        <rFont val="細明體"/>
        <family val="3"/>
        <charset val="136"/>
      </rPr>
      <t>實際出席人次</t>
    </r>
    <r>
      <rPr>
        <sz val="12"/>
        <color theme="1"/>
        <rFont val="細明體"/>
        <family val="3"/>
        <charset val="136"/>
      </rPr>
      <t>為</t>
    </r>
    <r>
      <rPr>
        <sz val="12"/>
        <color theme="1"/>
        <rFont val="Times New Roman"/>
        <family val="1"/>
      </rPr>
      <t>94</t>
    </r>
    <r>
      <rPr>
        <sz val="12"/>
        <color theme="1"/>
        <rFont val="細明體"/>
        <family val="3"/>
        <charset val="136"/>
      </rPr>
      <t>（即</t>
    </r>
    <r>
      <rPr>
        <sz val="12"/>
        <color theme="1"/>
        <rFont val="Times New Roman"/>
        <family val="1"/>
      </rPr>
      <t>2 x 32 + 1 x 30</t>
    </r>
    <r>
      <rPr>
        <sz val="12"/>
        <color theme="1"/>
        <rFont val="細明體"/>
        <family val="3"/>
        <charset val="136"/>
      </rPr>
      <t xml:space="preserve">）
</t>
    </r>
    <r>
      <rPr>
        <b/>
        <sz val="12"/>
        <color theme="1"/>
        <rFont val="細明體"/>
        <family val="3"/>
        <charset val="136"/>
      </rPr>
      <t>出席率</t>
    </r>
    <r>
      <rPr>
        <sz val="12"/>
        <color theme="1"/>
        <rFont val="細明體"/>
        <family val="3"/>
        <charset val="136"/>
      </rPr>
      <t>：實際出席人次／總預期出席人次</t>
    </r>
    <r>
      <rPr>
        <sz val="12"/>
        <color theme="1"/>
        <rFont val="Times New Roman"/>
        <family val="1"/>
      </rPr>
      <t>x 100%  = 94</t>
    </r>
    <r>
      <rPr>
        <sz val="12"/>
        <color theme="1"/>
        <rFont val="細明體"/>
        <family val="3"/>
        <charset val="136"/>
      </rPr>
      <t>／</t>
    </r>
    <r>
      <rPr>
        <sz val="12"/>
        <color theme="1"/>
        <rFont val="Times New Roman"/>
        <family val="1"/>
      </rPr>
      <t xml:space="preserve">96 x 100% = 98%
</t>
    </r>
    <phoneticPr fontId="1" type="noConversion"/>
  </si>
  <si>
    <t xml:space="preserve">工作進展中期報告: </t>
    <phoneticPr fontId="1" type="noConversion"/>
  </si>
  <si>
    <t xml:space="preserve">          工作進展中期報告: </t>
    <phoneticPr fontId="1" type="noConversion"/>
  </si>
  <si>
    <r>
      <rPr>
        <sz val="14"/>
        <color theme="1"/>
        <rFont val="Times New Roman"/>
        <family val="1"/>
      </rPr>
      <t>(A)</t>
    </r>
    <r>
      <rPr>
        <sz val="14"/>
        <color theme="1"/>
        <rFont val="細明體"/>
        <family val="3"/>
        <charset val="136"/>
      </rPr>
      <t>工作進展中期報告</t>
    </r>
    <phoneticPr fontId="1" type="noConversion"/>
  </si>
  <si>
    <t>長者學苑推行「兩年計劃」財政報告</t>
    <phoneticPr fontId="1" type="noConversion"/>
  </si>
  <si>
    <t xml:space="preserve">工作進展中期報告(中期報告): </t>
    <phoneticPr fontId="1" type="noConversion"/>
  </si>
  <si>
    <r>
      <rPr>
        <b/>
        <sz val="14"/>
        <color theme="1"/>
        <rFont val="新細明體"/>
        <family val="1"/>
        <charset val="136"/>
      </rPr>
      <t>課程撥款</t>
    </r>
    <r>
      <rPr>
        <b/>
        <sz val="14"/>
        <color theme="1"/>
        <rFont val="Times New Roman"/>
        <family val="1"/>
      </rPr>
      <t>: 48,000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</si>
  <si>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rPr>
        <b/>
        <sz val="14"/>
        <color theme="1"/>
        <rFont val="新細明體"/>
        <family val="1"/>
        <charset val="136"/>
      </rPr>
      <t>中期報告收入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</si>
  <si>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t>.</t>
    <phoneticPr fontId="1" type="noConversion"/>
  </si>
  <si>
    <r>
      <t xml:space="preserve">(A) </t>
    </r>
    <r>
      <rPr>
        <sz val="14"/>
        <color theme="1"/>
        <rFont val="細明體"/>
        <family val="3"/>
        <charset val="136"/>
      </rPr>
      <t>「兩年計劃」總收入</t>
    </r>
    <phoneticPr fontId="1" type="noConversion"/>
  </si>
  <si>
    <r>
      <rPr>
        <b/>
        <sz val="14"/>
        <color theme="1"/>
        <rFont val="新細明體"/>
        <family val="1"/>
        <charset val="136"/>
      </rPr>
      <t>中期報告支出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元</t>
    </r>
    <r>
      <rPr>
        <b/>
        <sz val="14"/>
        <color theme="1"/>
        <rFont val="Times New Roman"/>
        <family val="1"/>
      </rPr>
      <t>)</t>
    </r>
    <phoneticPr fontId="1" type="noConversion"/>
  </si>
  <si>
    <r>
      <t xml:space="preserve">(B) </t>
    </r>
    <r>
      <rPr>
        <sz val="14"/>
        <color theme="1"/>
        <rFont val="細明體"/>
        <family val="3"/>
        <charset val="136"/>
      </rPr>
      <t>「兩年計劃」總支出</t>
    </r>
    <phoneticPr fontId="1" type="noConversion"/>
  </si>
  <si>
    <r>
      <t xml:space="preserve">(C) </t>
    </r>
    <r>
      <rPr>
        <sz val="14"/>
        <color theme="1"/>
        <rFont val="細明體"/>
        <family val="3"/>
        <charset val="136"/>
      </rPr>
      <t>「兩年計劃」總淨支出=</t>
    </r>
    <r>
      <rPr>
        <sz val="14"/>
        <color theme="1"/>
        <rFont val="Times New Roman"/>
        <family val="1"/>
      </rPr>
      <t xml:space="preserve">(B) - (A) </t>
    </r>
    <phoneticPr fontId="1" type="noConversion"/>
  </si>
  <si>
    <r>
      <rPr>
        <b/>
        <sz val="14"/>
        <color theme="1"/>
        <rFont val="新細明體"/>
        <family val="1"/>
        <charset val="136"/>
      </rPr>
      <t>（只適用於檢討總報告）</t>
    </r>
    <r>
      <rPr>
        <sz val="14"/>
        <color theme="1"/>
        <rFont val="新細明體"/>
        <family val="1"/>
        <charset val="136"/>
      </rPr>
      <t>應退還撥款=48,000元 - (C) :
(如出現負數會顯示 0 )</t>
    </r>
    <phoneticPr fontId="1" type="noConversion"/>
  </si>
  <si>
    <r>
      <rPr>
        <b/>
        <sz val="14"/>
        <color theme="1"/>
        <rFont val="新細明體"/>
        <family val="1"/>
        <charset val="136"/>
      </rPr>
      <t>長幼共融活動撥款</t>
    </r>
    <r>
      <rPr>
        <b/>
        <sz val="14"/>
        <color theme="1"/>
        <rFont val="Times New Roman"/>
        <family val="1"/>
      </rPr>
      <t>: 12,000</t>
    </r>
    <r>
      <rPr>
        <b/>
        <sz val="14"/>
        <color theme="1"/>
        <rFont val="新細明體"/>
        <family val="1"/>
        <charset val="136"/>
      </rPr>
      <t>元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</si>
  <si>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費用（</t>
    </r>
    <r>
      <rPr>
        <sz val="14"/>
        <color theme="1"/>
        <rFont val="Times New Roman"/>
        <family val="1"/>
      </rPr>
      <t>(</t>
    </r>
    <r>
      <rPr>
        <sz val="14"/>
        <color theme="1"/>
        <rFont val="新細明體"/>
        <family val="1"/>
        <charset val="136"/>
      </rPr>
      <t>每位收費</t>
    </r>
    <r>
      <rPr>
        <sz val="14"/>
        <color theme="1"/>
        <rFont val="Times New Roman"/>
        <family val="1"/>
      </rPr>
      <t>50</t>
    </r>
    <r>
      <rPr>
        <sz val="14"/>
        <color theme="1"/>
        <rFont val="新細明體"/>
        <family val="1"/>
        <charset val="136"/>
      </rPr>
      <t>元，共</t>
    </r>
    <r>
      <rPr>
        <sz val="14"/>
        <color theme="1"/>
        <rFont val="Times New Roman"/>
        <family val="1"/>
      </rPr>
      <t>20</t>
    </r>
    <r>
      <rPr>
        <sz val="14"/>
        <color theme="1"/>
        <rFont val="新細明體"/>
        <family val="1"/>
        <charset val="136"/>
      </rPr>
      <t>位）</t>
    </r>
    <phoneticPr fontId="1" type="noConversion"/>
  </si>
  <si>
    <r>
      <t xml:space="preserve">II (B) </t>
    </r>
    <r>
      <rPr>
        <b/>
        <sz val="14"/>
        <color theme="1"/>
        <rFont val="細明體"/>
        <family val="3"/>
        <charset val="136"/>
      </rPr>
      <t>長幼共融活動</t>
    </r>
    <phoneticPr fontId="1" type="noConversion"/>
  </si>
  <si>
    <r>
      <t xml:space="preserve">(i) </t>
    </r>
    <r>
      <rPr>
        <sz val="14"/>
        <color theme="1"/>
        <rFont val="新細明體"/>
        <family val="1"/>
        <charset val="136"/>
      </rPr>
      <t>生態導師費（每小時</t>
    </r>
    <r>
      <rPr>
        <sz val="14"/>
        <color theme="1"/>
        <rFont val="Times New Roman"/>
        <family val="1"/>
      </rPr>
      <t>200</t>
    </r>
    <r>
      <rPr>
        <sz val="14"/>
        <color theme="1"/>
        <rFont val="新細明體"/>
        <family val="1"/>
        <charset val="136"/>
      </rPr>
      <t>元，</t>
    </r>
    <r>
      <rPr>
        <sz val="14"/>
        <color theme="1"/>
        <rFont val="Times New Roman"/>
        <family val="1"/>
      </rPr>
      <t>1</t>
    </r>
    <r>
      <rPr>
        <sz val="14"/>
        <color theme="1"/>
        <rFont val="新細明體"/>
        <family val="1"/>
        <charset val="136"/>
      </rPr>
      <t>堂共</t>
    </r>
    <r>
      <rPr>
        <sz val="14"/>
        <color theme="1"/>
        <rFont val="Times New Roman"/>
        <family val="1"/>
      </rPr>
      <t>5</t>
    </r>
    <r>
      <rPr>
        <sz val="14"/>
        <color theme="1"/>
        <rFont val="新細明體"/>
        <family val="1"/>
        <charset val="136"/>
      </rPr>
      <t>小時）</t>
    </r>
    <phoneticPr fontId="1" type="noConversion"/>
  </si>
  <si>
    <r>
      <rPr>
        <b/>
        <sz val="14"/>
        <color theme="1"/>
        <rFont val="新細明體"/>
        <family val="1"/>
        <charset val="136"/>
      </rPr>
      <t>（只適用於檢討總報告）</t>
    </r>
    <r>
      <rPr>
        <sz val="14"/>
        <color theme="1"/>
        <rFont val="新細明體"/>
        <family val="1"/>
        <charset val="136"/>
      </rPr>
      <t>應退還撥款=12,000元 - (C) :
(如出現負數會顯示 0 )</t>
    </r>
    <phoneticPr fontId="1" type="noConversion"/>
  </si>
  <si>
    <r>
      <rPr>
        <b/>
        <sz val="16"/>
        <color theme="1"/>
        <rFont val="新細明體"/>
        <family val="1"/>
        <charset val="136"/>
      </rPr>
      <t>以上</t>
    </r>
    <r>
      <rPr>
        <b/>
        <sz val="16"/>
        <color theme="1"/>
        <rFont val="Times New Roman"/>
        <family val="1"/>
      </rPr>
      <t xml:space="preserve"> I </t>
    </r>
    <r>
      <rPr>
        <b/>
        <sz val="16"/>
        <color theme="1"/>
        <rFont val="新細明體"/>
        <family val="1"/>
        <charset val="136"/>
      </rPr>
      <t>至</t>
    </r>
    <r>
      <rPr>
        <b/>
        <sz val="16"/>
        <color theme="1"/>
        <rFont val="Times New Roman"/>
        <family val="1"/>
      </rPr>
      <t xml:space="preserve"> II </t>
    </r>
    <r>
      <rPr>
        <b/>
        <sz val="16"/>
        <color theme="1"/>
        <rFont val="新細明體"/>
        <family val="1"/>
        <charset val="136"/>
      </rPr>
      <t>項須退還撥款總額</t>
    </r>
    <r>
      <rPr>
        <b/>
        <sz val="16"/>
        <color theme="1"/>
        <rFont val="Times New Roman"/>
        <family val="1"/>
      </rPr>
      <t xml:space="preserve">  :</t>
    </r>
    <phoneticPr fontId="1" type="noConversion"/>
  </si>
  <si>
    <r>
      <rPr>
        <sz val="16"/>
        <color theme="1"/>
        <rFont val="新細明體"/>
        <family val="1"/>
        <charset val="136"/>
      </rPr>
      <t>按「撥款規定」第5段，</t>
    </r>
    <r>
      <rPr>
        <b/>
        <sz val="16"/>
        <color theme="1"/>
        <rFont val="新細明體"/>
        <family val="1"/>
        <charset val="136"/>
      </rPr>
      <t>撥款應審慎運用</t>
    </r>
    <r>
      <rPr>
        <sz val="16"/>
        <color theme="1"/>
        <rFont val="新細明體"/>
        <family val="1"/>
        <charset val="136"/>
      </rPr>
      <t>，不可用於購買獎品／現金券和與課程／活動沒有直接關係的物資和器材，或支付飲宴、消閒或娛樂的消費。 有關規定可於「長者學苑計劃」網頁下載（</t>
    </r>
    <r>
      <rPr>
        <sz val="16"/>
        <color theme="1"/>
        <rFont val="Times"/>
        <family val="1"/>
      </rPr>
      <t>https://www.elderacademy.org.hk/tc/application-for-funding/</t>
    </r>
    <r>
      <rPr>
        <sz val="16"/>
        <color theme="1"/>
        <rFont val="新細明體"/>
        <family val="1"/>
        <charset val="136"/>
      </rPr>
      <t>）。</t>
    </r>
    <phoneticPr fontId="1" type="noConversion"/>
  </si>
  <si>
    <r>
      <rPr>
        <sz val="14"/>
        <color theme="1"/>
        <rFont val="Times New Roman"/>
        <family val="1"/>
      </rPr>
      <t xml:space="preserve">(B) </t>
    </r>
    <r>
      <rPr>
        <sz val="14"/>
        <color theme="1"/>
        <rFont val="細明體"/>
        <family val="3"/>
        <charset val="136"/>
      </rPr>
      <t>檢討總報告</t>
    </r>
    <phoneticPr fontId="1" type="noConversion"/>
  </si>
  <si>
    <r>
      <rPr>
        <sz val="14"/>
        <color theme="1"/>
        <rFont val="Times New Roman"/>
        <family val="1"/>
      </rPr>
      <t xml:space="preserve">(A) </t>
    </r>
    <r>
      <rPr>
        <sz val="14"/>
        <color theme="1"/>
        <rFont val="細明體"/>
        <family val="3"/>
        <charset val="136"/>
      </rPr>
      <t>工作進展中期報告</t>
    </r>
    <phoneticPr fontId="1" type="noConversion"/>
  </si>
  <si>
    <r>
      <t>(A)</t>
    </r>
    <r>
      <rPr>
        <sz val="12"/>
        <color theme="1"/>
        <rFont val="新細明體"/>
        <family val="2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2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2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2"/>
        <charset val="136"/>
      </rPr>
      <t>文化藝術</t>
    </r>
    <r>
      <rPr>
        <sz val="12"/>
        <color theme="1"/>
        <rFont val="Times New Roman"/>
        <family val="1"/>
      </rPr>
      <t xml:space="preserve"> ; 
(E)</t>
    </r>
    <r>
      <rPr>
        <sz val="12"/>
        <color theme="1"/>
        <rFont val="新細明體"/>
        <family val="2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2"/>
        <charset val="136"/>
      </rPr>
      <t xml:space="preserve">長幼共融活動
</t>
    </r>
    <phoneticPr fontId="1" type="noConversion"/>
  </si>
  <si>
    <r>
      <t xml:space="preserve">男（年齡）
</t>
    </r>
    <r>
      <rPr>
        <sz val="12"/>
        <color theme="1"/>
        <rFont val="Times New Roman"/>
        <family val="1"/>
      </rPr>
      <t>(a)</t>
    </r>
    <phoneticPr fontId="1" type="noConversion"/>
  </si>
  <si>
    <r>
      <t xml:space="preserve">女（年齡）
</t>
    </r>
    <r>
      <rPr>
        <sz val="12"/>
        <color theme="1"/>
        <rFont val="Times New Roman"/>
        <family val="1"/>
      </rPr>
      <t>(b)</t>
    </r>
    <phoneticPr fontId="1" type="noConversion"/>
  </si>
  <si>
    <t>(9/2024)</t>
    <phoneticPr fontId="1" type="noConversion"/>
  </si>
  <si>
    <r>
      <t xml:space="preserve">總數
</t>
    </r>
    <r>
      <rPr>
        <sz val="12"/>
        <color theme="1"/>
        <rFont val="Times New Roman"/>
        <family val="1"/>
      </rPr>
      <t>(c)
=(a)+(b)</t>
    </r>
    <phoneticPr fontId="1" type="noConversion"/>
  </si>
  <si>
    <r>
      <rPr>
        <b/>
        <sz val="12"/>
        <color theme="1"/>
        <rFont val="新細明體"/>
        <family val="1"/>
        <charset val="136"/>
      </rPr>
      <t>長者學歷</t>
    </r>
    <r>
      <rPr>
        <sz val="12"/>
        <color theme="1"/>
        <rFont val="新細明體"/>
        <family val="2"/>
        <charset val="136"/>
      </rPr>
      <t xml:space="preserve">
</t>
    </r>
    <r>
      <rPr>
        <sz val="12"/>
        <color theme="1"/>
        <rFont val="Times New Roman"/>
        <family val="1"/>
      </rPr>
      <t>(d)</t>
    </r>
    <phoneticPr fontId="1" type="noConversion"/>
  </si>
  <si>
    <r>
      <rPr>
        <sz val="14"/>
        <color theme="1"/>
        <rFont val="新細明體"/>
        <family val="1"/>
        <charset val="136"/>
      </rPr>
      <t>例子</t>
    </r>
    <r>
      <rPr>
        <sz val="14"/>
        <color theme="1"/>
        <rFont val="Times New Roman"/>
        <family val="1"/>
      </rPr>
      <t xml:space="preserve"> 1. XX </t>
    </r>
    <r>
      <rPr>
        <sz val="14"/>
        <color theme="1"/>
        <rFont val="新細明體"/>
        <family val="1"/>
        <charset val="136"/>
      </rPr>
      <t>農場生態導賞</t>
    </r>
    <r>
      <rPr>
        <sz val="14"/>
        <color theme="1"/>
        <rFont val="Times New Roman"/>
        <family val="1"/>
      </rPr>
      <t/>
    </r>
    <phoneticPr fontId="1" type="noConversion"/>
  </si>
  <si>
    <r>
      <t>已成立的長者學苑必須在計劃獲批准後的</t>
    </r>
    <r>
      <rPr>
        <b/>
        <sz val="12"/>
        <color theme="1"/>
        <rFont val="新細明體"/>
        <family val="1"/>
        <charset val="136"/>
      </rPr>
      <t>2年</t>
    </r>
    <r>
      <rPr>
        <sz val="12"/>
        <color theme="1"/>
        <rFont val="新細明體"/>
        <family val="2"/>
        <charset val="136"/>
      </rPr>
      <t>內（「兩年計劃」），最少開辦</t>
    </r>
    <r>
      <rPr>
        <b/>
        <sz val="12"/>
        <color theme="1"/>
        <rFont val="新細明體"/>
        <family val="1"/>
        <charset val="136"/>
      </rPr>
      <t>9個課程</t>
    </r>
    <r>
      <rPr>
        <sz val="12"/>
        <color theme="1"/>
        <rFont val="新細明體"/>
        <family val="2"/>
        <charset val="136"/>
      </rPr>
      <t>，當中包括最少</t>
    </r>
    <r>
      <rPr>
        <b/>
        <sz val="12"/>
        <color theme="1"/>
        <rFont val="新細明體"/>
        <family val="1"/>
        <charset val="136"/>
      </rPr>
      <t>1個由衞生署編制的必修健康課程</t>
    </r>
    <r>
      <rPr>
        <sz val="12"/>
        <color theme="1"/>
        <rFont val="新細明體"/>
        <family val="2"/>
        <charset val="136"/>
      </rPr>
      <t>（已上載「長者學苑計劃」網頁https://www.elderacademy.org.hk/tc/application-for-funding/）；並在</t>
    </r>
    <r>
      <rPr>
        <b/>
        <sz val="12"/>
        <color theme="1"/>
        <rFont val="新細明體"/>
        <family val="1"/>
        <charset val="136"/>
      </rPr>
      <t>首6個月內，開辦由長者學苑發展基金（基金）委員會安排的必修理財課程</t>
    </r>
    <r>
      <rPr>
        <sz val="12"/>
        <color theme="1"/>
        <rFont val="新細明體"/>
        <family val="1"/>
        <charset val="136"/>
      </rPr>
      <t>（開辦必修理財課程的規定只適用於</t>
    </r>
    <r>
      <rPr>
        <b/>
        <sz val="12"/>
        <color theme="1"/>
        <rFont val="新細明體"/>
        <family val="1"/>
        <charset val="136"/>
      </rPr>
      <t>2024年8月或以後</t>
    </r>
    <r>
      <rPr>
        <sz val="12"/>
        <color theme="1"/>
        <rFont val="新細明體"/>
        <family val="1"/>
        <charset val="136"/>
      </rPr>
      <t>獲批撥款的長者學苑）</t>
    </r>
    <r>
      <rPr>
        <sz val="12"/>
        <color theme="1"/>
        <rFont val="新細明體"/>
        <family val="2"/>
        <charset val="136"/>
      </rPr>
      <t>。每個長者學苑課程最少須有</t>
    </r>
    <r>
      <rPr>
        <b/>
        <sz val="12"/>
        <color theme="1"/>
        <rFont val="新細明體"/>
        <family val="1"/>
        <charset val="136"/>
      </rPr>
      <t>10名長者報讀</t>
    </r>
    <r>
      <rPr>
        <sz val="12"/>
        <color theme="1"/>
        <rFont val="新細明體"/>
        <family val="2"/>
        <charset val="136"/>
      </rPr>
      <t>。 如未能達至上述的指定課程數目及報讀人數，課程撥款數額需按比例退回基金信託人。
推行「兩年計劃」課程（A至E項）及長幼共融活動（F項）的撥款分別為48,000元和12,000元。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</si>
</sst>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2"/>
      <color theme="1"/>
      <name val="新細明體"/>
      <family val="2"/>
      <charset val="136"/>
    </font>
    <font>
      <b/>
      <sz val="12"/>
      <color theme="1"/>
      <name val="細明體"/>
      <family val="3"/>
      <charset val="136"/>
    </font>
    <font>
      <b/>
      <sz val="14"/>
      <color theme="1"/>
      <name val="細明體"/>
      <family val="3"/>
      <charset val="136"/>
    </font>
    <font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u/>
      <sz val="14"/>
      <color theme="1"/>
      <name val="細明體"/>
      <family val="3"/>
      <charset val="136"/>
    </font>
    <font>
      <sz val="16"/>
      <color theme="1"/>
      <name val="新細明體"/>
      <family val="1"/>
      <charset val="136"/>
    </font>
    <font>
      <i/>
      <sz val="14"/>
      <color theme="1"/>
      <name val="Times New Roman"/>
      <family val="1"/>
    </font>
    <font>
      <i/>
      <sz val="14"/>
      <color theme="1"/>
      <name val="新細明體"/>
      <family val="1"/>
      <charset val="136"/>
    </font>
    <font>
      <sz val="14"/>
      <name val="Times New Roman"/>
      <family val="1"/>
    </font>
    <font>
      <b/>
      <sz val="16"/>
      <name val="Times New Roman"/>
      <family val="1"/>
    </font>
    <font>
      <u/>
      <sz val="12"/>
      <color theme="1"/>
      <name val="新細明體"/>
      <family val="1"/>
      <charset val="136"/>
    </font>
    <font>
      <b/>
      <sz val="14"/>
      <color rgb="FF3333CC"/>
      <name val="細明體"/>
      <family val="3"/>
      <charset val="136"/>
    </font>
    <font>
      <b/>
      <sz val="14"/>
      <color rgb="FF3333CC"/>
      <name val="新細明體"/>
      <family val="1"/>
      <charset val="136"/>
    </font>
    <font>
      <i/>
      <sz val="12"/>
      <color theme="1"/>
      <name val="新細明體"/>
      <family val="2"/>
      <charset val="136"/>
      <scheme val="minor"/>
    </font>
    <font>
      <i/>
      <sz val="12"/>
      <color theme="1"/>
      <name val="Times New Roman"/>
      <family val="1"/>
    </font>
    <font>
      <i/>
      <sz val="12"/>
      <color theme="1"/>
      <name val="細明體"/>
      <family val="3"/>
      <charset val="136"/>
    </font>
    <font>
      <b/>
      <sz val="14"/>
      <color theme="1"/>
      <name val="新細明體"/>
      <family val="1"/>
      <charset val="136"/>
      <scheme val="minor"/>
    </font>
    <font>
      <b/>
      <sz val="12"/>
      <color rgb="FF3333CC"/>
      <name val="新細明體"/>
      <family val="2"/>
      <charset val="136"/>
    </font>
    <font>
      <b/>
      <sz val="12"/>
      <color rgb="FF3333CC"/>
      <name val="Times New Roman"/>
      <family val="1"/>
    </font>
    <font>
      <b/>
      <sz val="12"/>
      <color rgb="FF3333CC"/>
      <name val="新細明體"/>
      <family val="2"/>
      <charset val="136"/>
      <scheme val="minor"/>
    </font>
    <font>
      <sz val="5"/>
      <color theme="1"/>
      <name val="細明體"/>
      <family val="3"/>
      <charset val="136"/>
    </font>
    <font>
      <sz val="5"/>
      <color theme="1"/>
      <name val="Times New Roman"/>
      <family val="1"/>
    </font>
    <font>
      <sz val="16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3333CC"/>
      </left>
      <right/>
      <top style="medium">
        <color rgb="FF3333CC"/>
      </top>
      <bottom style="medium">
        <color rgb="FF3333CC"/>
      </bottom>
      <diagonal/>
    </border>
    <border>
      <left/>
      <right/>
      <top style="medium">
        <color rgb="FF3333CC"/>
      </top>
      <bottom style="medium">
        <color rgb="FF3333CC"/>
      </bottom>
      <diagonal/>
    </border>
    <border>
      <left/>
      <right style="medium">
        <color rgb="FF3333CC"/>
      </right>
      <top style="medium">
        <color rgb="FF3333CC"/>
      </top>
      <bottom style="medium">
        <color rgb="FF3333CC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0" fontId="22" fillId="0" borderId="0" xfId="0" applyNumberFormat="1" applyFont="1">
      <alignment vertical="center"/>
    </xf>
    <xf numFmtId="40" fontId="23" fillId="0" borderId="0" xfId="0" applyNumberFormat="1" applyFont="1">
      <alignment vertical="center"/>
    </xf>
    <xf numFmtId="40" fontId="24" fillId="0" borderId="0" xfId="0" applyNumberFormat="1" applyFont="1">
      <alignment vertical="center"/>
    </xf>
    <xf numFmtId="40" fontId="9" fillId="0" borderId="0" xfId="0" applyNumberFormat="1" applyFont="1">
      <alignment vertical="center"/>
    </xf>
    <xf numFmtId="40" fontId="20" fillId="0" borderId="0" xfId="0" applyNumberFormat="1" applyFont="1">
      <alignment vertical="center"/>
    </xf>
    <xf numFmtId="40" fontId="22" fillId="0" borderId="30" xfId="0" applyNumberFormat="1" applyFont="1" applyBorder="1">
      <alignment vertical="center"/>
    </xf>
    <xf numFmtId="40" fontId="22" fillId="0" borderId="9" xfId="0" applyNumberFormat="1" applyFont="1" applyBorder="1" applyAlignment="1">
      <alignment vertical="center" wrapText="1"/>
    </xf>
    <xf numFmtId="49" fontId="22" fillId="0" borderId="30" xfId="0" applyNumberFormat="1" applyFont="1" applyBorder="1">
      <alignment vertical="center"/>
    </xf>
    <xf numFmtId="40" fontId="22" fillId="0" borderId="31" xfId="0" applyNumberFormat="1" applyFont="1" applyBorder="1" applyAlignment="1">
      <alignment vertical="center" wrapText="1"/>
    </xf>
    <xf numFmtId="40" fontId="22" fillId="0" borderId="0" xfId="0" applyNumberFormat="1" applyFont="1" applyBorder="1" applyAlignment="1">
      <alignment vertical="center" wrapText="1"/>
    </xf>
    <xf numFmtId="49" fontId="27" fillId="0" borderId="0" xfId="0" applyNumberFormat="1" applyFont="1" applyBorder="1">
      <alignment vertical="center"/>
    </xf>
    <xf numFmtId="40" fontId="27" fillId="0" borderId="0" xfId="0" applyNumberFormat="1" applyFont="1" applyBorder="1" applyAlignment="1">
      <alignment vertical="center" wrapText="1"/>
    </xf>
    <xf numFmtId="40" fontId="9" fillId="0" borderId="1" xfId="0" applyNumberFormat="1" applyFont="1" applyBorder="1">
      <alignment vertical="center"/>
    </xf>
    <xf numFmtId="40" fontId="22" fillId="2" borderId="1" xfId="0" applyNumberFormat="1" applyFont="1" applyFill="1" applyBorder="1">
      <alignment vertical="center"/>
    </xf>
    <xf numFmtId="40" fontId="22" fillId="0" borderId="1" xfId="0" applyNumberFormat="1" applyFont="1" applyFill="1" applyBorder="1">
      <alignment vertical="center"/>
    </xf>
    <xf numFmtId="40" fontId="22" fillId="0" borderId="1" xfId="0" applyNumberFormat="1" applyFont="1" applyBorder="1" applyAlignment="1">
      <alignment horizontal="center" vertical="center"/>
    </xf>
    <xf numFmtId="40" fontId="22" fillId="0" borderId="4" xfId="0" applyNumberFormat="1" applyFont="1" applyBorder="1" applyAlignment="1">
      <alignment horizontal="center" vertical="center"/>
    </xf>
    <xf numFmtId="40" fontId="22" fillId="0" borderId="1" xfId="0" applyNumberFormat="1" applyFont="1" applyBorder="1">
      <alignment vertical="center"/>
    </xf>
    <xf numFmtId="40" fontId="30" fillId="0" borderId="1" xfId="0" applyNumberFormat="1" applyFont="1" applyFill="1" applyBorder="1" applyAlignment="1">
      <alignment horizontal="right" vertical="center"/>
    </xf>
    <xf numFmtId="40" fontId="31" fillId="0" borderId="1" xfId="0" applyNumberFormat="1" applyFont="1" applyFill="1" applyBorder="1" applyAlignment="1">
      <alignment horizontal="right" vertical="center"/>
    </xf>
    <xf numFmtId="40" fontId="32" fillId="0" borderId="4" xfId="0" applyNumberFormat="1" applyFont="1" applyFill="1" applyBorder="1" applyAlignment="1">
      <alignment horizontal="center" vertical="center"/>
    </xf>
    <xf numFmtId="40" fontId="30" fillId="0" borderId="1" xfId="0" applyNumberFormat="1" applyFont="1" applyBorder="1" applyAlignment="1">
      <alignment horizontal="right" vertical="center"/>
    </xf>
    <xf numFmtId="40" fontId="31" fillId="0" borderId="1" xfId="0" applyNumberFormat="1" applyFont="1" applyBorder="1" applyAlignment="1">
      <alignment horizontal="right" vertical="center"/>
    </xf>
    <xf numFmtId="40" fontId="30" fillId="0" borderId="18" xfId="0" applyNumberFormat="1" applyFont="1" applyBorder="1" applyAlignment="1">
      <alignment horizontal="right" vertical="center"/>
    </xf>
    <xf numFmtId="40" fontId="31" fillId="0" borderId="18" xfId="0" applyNumberFormat="1" applyFont="1" applyBorder="1" applyAlignment="1">
      <alignment horizontal="right" vertical="center"/>
    </xf>
    <xf numFmtId="40" fontId="22" fillId="3" borderId="1" xfId="0" applyNumberFormat="1" applyFont="1" applyFill="1" applyBorder="1">
      <alignment vertical="center"/>
    </xf>
    <xf numFmtId="40" fontId="22" fillId="0" borderId="0" xfId="0" applyNumberFormat="1" applyFont="1" applyBorder="1" applyAlignment="1">
      <alignment horizontal="right" vertical="center"/>
    </xf>
    <xf numFmtId="40" fontId="22" fillId="0" borderId="0" xfId="0" applyNumberFormat="1" applyFont="1" applyBorder="1">
      <alignment vertical="center"/>
    </xf>
    <xf numFmtId="40" fontId="22" fillId="0" borderId="0" xfId="0" applyNumberFormat="1" applyFont="1" applyFill="1" applyBorder="1">
      <alignment vertical="center"/>
    </xf>
    <xf numFmtId="40" fontId="24" fillId="0" borderId="1" xfId="0" applyNumberFormat="1" applyFont="1" applyBorder="1">
      <alignment vertical="center"/>
    </xf>
    <xf numFmtId="40" fontId="33" fillId="3" borderId="33" xfId="0" applyNumberFormat="1" applyFont="1" applyFill="1" applyBorder="1" applyAlignment="1">
      <alignment horizontal="left" vertical="center"/>
    </xf>
    <xf numFmtId="40" fontId="22" fillId="0" borderId="0" xfId="0" applyNumberFormat="1" applyFont="1" applyAlignment="1">
      <alignment horizontal="left" vertical="center"/>
    </xf>
    <xf numFmtId="40" fontId="18" fillId="0" borderId="0" xfId="0" applyNumberFormat="1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0" fontId="9" fillId="2" borderId="1" xfId="0" applyNumberFormat="1" applyFont="1" applyFill="1" applyBorder="1" applyAlignment="1">
      <alignment horizontal="center" vertical="center"/>
    </xf>
    <xf numFmtId="40" fontId="9" fillId="2" borderId="4" xfId="0" applyNumberFormat="1" applyFont="1" applyFill="1" applyBorder="1" applyAlignment="1">
      <alignment horizontal="center" vertical="center"/>
    </xf>
    <xf numFmtId="40" fontId="18" fillId="0" borderId="0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14" fillId="2" borderId="5" xfId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4" fillId="2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9" fontId="4" fillId="0" borderId="18" xfId="0" applyNumberFormat="1" applyFont="1" applyFill="1" applyBorder="1" applyAlignment="1">
      <alignment horizontal="center" vertical="center"/>
    </xf>
    <xf numFmtId="9" fontId="4" fillId="0" borderId="15" xfId="0" applyNumberFormat="1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9" fontId="4" fillId="0" borderId="30" xfId="1" applyFont="1" applyBorder="1" applyAlignment="1">
      <alignment horizontal="center" vertical="center"/>
    </xf>
    <xf numFmtId="40" fontId="22" fillId="0" borderId="33" xfId="0" applyNumberFormat="1" applyFont="1" applyBorder="1" applyAlignment="1">
      <alignment vertical="center"/>
    </xf>
    <xf numFmtId="40" fontId="32" fillId="0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0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8" fillId="0" borderId="18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38" fillId="0" borderId="41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27" fillId="5" borderId="18" xfId="0" applyNumberFormat="1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43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0" fillId="6" borderId="32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7" borderId="37" xfId="0" applyFont="1" applyFill="1" applyBorder="1" applyAlignment="1">
      <alignment horizontal="center" vertical="center"/>
    </xf>
    <xf numFmtId="0" fontId="40" fillId="7" borderId="32" xfId="0" applyFont="1" applyFill="1" applyBorder="1" applyAlignment="1">
      <alignment horizontal="center" vertical="center"/>
    </xf>
    <xf numFmtId="0" fontId="40" fillId="7" borderId="4" xfId="0" applyFont="1" applyFill="1" applyBorder="1" applyAlignment="1">
      <alignment horizontal="center" vertical="center"/>
    </xf>
    <xf numFmtId="49" fontId="27" fillId="5" borderId="18" xfId="0" applyNumberFormat="1" applyFont="1" applyFill="1" applyBorder="1" applyAlignment="1">
      <alignment horizontal="left" vertical="center"/>
    </xf>
    <xf numFmtId="49" fontId="27" fillId="5" borderId="32" xfId="0" applyNumberFormat="1" applyFont="1" applyFill="1" applyBorder="1" applyAlignment="1">
      <alignment horizontal="left" vertical="center"/>
    </xf>
    <xf numFmtId="49" fontId="27" fillId="5" borderId="4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40" fontId="26" fillId="0" borderId="18" xfId="0" applyNumberFormat="1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40" fontId="9" fillId="0" borderId="18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/>
    </xf>
    <xf numFmtId="40" fontId="22" fillId="0" borderId="18" xfId="0" applyNumberFormat="1" applyFont="1" applyFill="1" applyBorder="1" applyAlignment="1">
      <alignment horizontal="right" vertical="center"/>
    </xf>
    <xf numFmtId="40" fontId="31" fillId="4" borderId="18" xfId="0" applyNumberFormat="1" applyFont="1" applyFill="1" applyBorder="1" applyAlignment="1">
      <alignment horizontal="right" vertical="center"/>
    </xf>
    <xf numFmtId="0" fontId="0" fillId="4" borderId="3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0" fontId="22" fillId="0" borderId="18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40" fontId="25" fillId="0" borderId="30" xfId="0" applyNumberFormat="1" applyFont="1" applyBorder="1" applyAlignment="1">
      <alignment horizontal="justify" vertical="top" wrapText="1"/>
    </xf>
    <xf numFmtId="40" fontId="22" fillId="0" borderId="30" xfId="0" applyNumberFormat="1" applyFont="1" applyBorder="1" applyAlignment="1">
      <alignment vertical="top"/>
    </xf>
    <xf numFmtId="0" fontId="0" fillId="0" borderId="30" xfId="0" applyBorder="1" applyAlignment="1">
      <alignment vertical="center"/>
    </xf>
    <xf numFmtId="40" fontId="22" fillId="0" borderId="30" xfId="0" applyNumberFormat="1" applyFont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0"/>
  <sheetViews>
    <sheetView tabSelected="1" workbookViewId="0">
      <selection activeCell="K9" sqref="K9"/>
    </sheetView>
  </sheetViews>
  <sheetFormatPr defaultColWidth="9" defaultRowHeight="15.75" x14ac:dyDescent="0.25"/>
  <cols>
    <col min="1" max="1" width="15.25" style="9" customWidth="1"/>
    <col min="2" max="2" width="9.5" style="9" customWidth="1"/>
    <col min="3" max="3" width="8.875" style="9" customWidth="1"/>
    <col min="4" max="9" width="9" style="9"/>
    <col min="10" max="10" width="11.375" style="9" customWidth="1"/>
    <col min="11" max="11" width="9" style="9"/>
    <col min="12" max="12" width="10.75" style="9" customWidth="1"/>
    <col min="13" max="16384" width="9" style="9"/>
  </cols>
  <sheetData>
    <row r="1" spans="1:13" ht="16.5" x14ac:dyDescent="0.25">
      <c r="A1" s="13" t="s">
        <v>16</v>
      </c>
      <c r="B1" s="14"/>
      <c r="C1" s="14"/>
      <c r="D1" s="14"/>
      <c r="E1" s="15"/>
      <c r="L1" s="13" t="s">
        <v>32</v>
      </c>
    </row>
    <row r="2" spans="1:13" x14ac:dyDescent="0.25">
      <c r="B2" s="13"/>
      <c r="C2" s="16"/>
      <c r="D2" s="16"/>
      <c r="E2" s="15"/>
    </row>
    <row r="3" spans="1:13" ht="16.5" x14ac:dyDescent="0.25">
      <c r="A3" s="13" t="s">
        <v>17</v>
      </c>
      <c r="B3" s="17" t="s">
        <v>18</v>
      </c>
      <c r="C3" s="83" t="s">
        <v>70</v>
      </c>
      <c r="D3" s="37"/>
    </row>
    <row r="4" spans="1:13" ht="16.5" thickBot="1" x14ac:dyDescent="0.3"/>
    <row r="5" spans="1:13" ht="38.25" customHeight="1" x14ac:dyDescent="0.25">
      <c r="A5" s="41"/>
      <c r="B5" s="156" t="s">
        <v>72</v>
      </c>
      <c r="C5" s="157"/>
      <c r="D5" s="157"/>
      <c r="E5" s="157"/>
      <c r="F5" s="157"/>
      <c r="G5" s="157"/>
      <c r="H5" s="157"/>
      <c r="I5" s="157"/>
      <c r="J5" s="158"/>
      <c r="K5" s="159" t="s">
        <v>159</v>
      </c>
      <c r="L5" s="159"/>
      <c r="M5" s="160"/>
    </row>
    <row r="6" spans="1:13" ht="47.25" customHeight="1" x14ac:dyDescent="0.25">
      <c r="A6" s="42"/>
      <c r="B6" s="167" t="s">
        <v>155</v>
      </c>
      <c r="C6" s="168"/>
      <c r="D6" s="168"/>
      <c r="E6" s="168"/>
      <c r="F6" s="169" t="s">
        <v>156</v>
      </c>
      <c r="G6" s="168"/>
      <c r="H6" s="168"/>
      <c r="I6" s="168"/>
      <c r="J6" s="172" t="s">
        <v>158</v>
      </c>
      <c r="K6" s="170" t="s">
        <v>19</v>
      </c>
      <c r="L6" s="168" t="s">
        <v>11</v>
      </c>
      <c r="M6" s="161" t="s">
        <v>20</v>
      </c>
    </row>
    <row r="7" spans="1:13" ht="16.5" x14ac:dyDescent="0.25">
      <c r="A7" s="42"/>
      <c r="B7" s="25" t="s">
        <v>0</v>
      </c>
      <c r="C7" s="153" t="s">
        <v>2</v>
      </c>
      <c r="D7" s="153" t="s">
        <v>1</v>
      </c>
      <c r="E7" s="153" t="s">
        <v>13</v>
      </c>
      <c r="F7" s="153" t="s">
        <v>0</v>
      </c>
      <c r="G7" s="153" t="s">
        <v>2</v>
      </c>
      <c r="H7" s="153" t="s">
        <v>1</v>
      </c>
      <c r="I7" s="153" t="s">
        <v>13</v>
      </c>
      <c r="J7" s="173"/>
      <c r="K7" s="171"/>
      <c r="L7" s="168"/>
      <c r="M7" s="161"/>
    </row>
    <row r="8" spans="1:13" x14ac:dyDescent="0.25">
      <c r="A8" s="43"/>
      <c r="B8" s="154"/>
      <c r="C8" s="11"/>
      <c r="D8" s="11"/>
      <c r="E8" s="11"/>
      <c r="F8" s="11"/>
      <c r="G8" s="11"/>
      <c r="H8" s="11"/>
      <c r="I8" s="11"/>
      <c r="J8" s="162"/>
      <c r="K8" s="11"/>
      <c r="L8" s="11"/>
      <c r="M8" s="44"/>
    </row>
    <row r="9" spans="1:13" ht="16.5" thickBot="1" x14ac:dyDescent="0.3">
      <c r="A9" s="45"/>
      <c r="B9" s="46"/>
      <c r="C9" s="47"/>
      <c r="D9" s="47"/>
      <c r="E9" s="47"/>
      <c r="F9" s="47"/>
      <c r="G9" s="47"/>
      <c r="H9" s="47"/>
      <c r="I9" s="47"/>
      <c r="J9" s="163"/>
      <c r="K9" s="47"/>
      <c r="L9" s="47"/>
      <c r="M9" s="48"/>
    </row>
    <row r="10" spans="1:13" ht="17.25" thickBot="1" x14ac:dyDescent="0.3">
      <c r="A10" s="31" t="s">
        <v>97</v>
      </c>
      <c r="B10" s="24">
        <f>SUM(B8:B9)</f>
        <v>0</v>
      </c>
      <c r="C10" s="24">
        <f t="shared" ref="C10:M10" si="0">SUM(C8:C9)</f>
        <v>0</v>
      </c>
      <c r="D10" s="24">
        <f t="shared" si="0"/>
        <v>0</v>
      </c>
      <c r="E10" s="24">
        <f t="shared" si="0"/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164"/>
      <c r="K10" s="24">
        <f t="shared" si="0"/>
        <v>0</v>
      </c>
      <c r="L10" s="24">
        <f t="shared" si="0"/>
        <v>0</v>
      </c>
      <c r="M10" s="23">
        <f t="shared" si="0"/>
        <v>0</v>
      </c>
    </row>
    <row r="11" spans="1:13" ht="17.25" thickBot="1" x14ac:dyDescent="0.3">
      <c r="A11" s="31" t="s">
        <v>37</v>
      </c>
      <c r="B11" s="165">
        <f>SUM(B10:E10)</f>
        <v>0</v>
      </c>
      <c r="C11" s="165"/>
      <c r="D11" s="165"/>
      <c r="E11" s="165"/>
      <c r="F11" s="165">
        <f>SUM(F10:I10)</f>
        <v>0</v>
      </c>
      <c r="G11" s="165"/>
      <c r="H11" s="165"/>
      <c r="I11" s="165"/>
      <c r="J11" s="152">
        <f>SUM(B11:I11)</f>
        <v>0</v>
      </c>
      <c r="K11" s="165">
        <f>SUM(K10:M10)</f>
        <v>0</v>
      </c>
      <c r="L11" s="165"/>
      <c r="M11" s="166"/>
    </row>
    <row r="20" spans="1:1" x14ac:dyDescent="0.25">
      <c r="A20" s="155" t="s">
        <v>157</v>
      </c>
    </row>
  </sheetData>
  <mergeCells count="12">
    <mergeCell ref="B5:J5"/>
    <mergeCell ref="K5:M5"/>
    <mergeCell ref="M6:M7"/>
    <mergeCell ref="J8:J10"/>
    <mergeCell ref="K11:M11"/>
    <mergeCell ref="B11:E11"/>
    <mergeCell ref="F11:I11"/>
    <mergeCell ref="B6:E6"/>
    <mergeCell ref="F6:I6"/>
    <mergeCell ref="L6:L7"/>
    <mergeCell ref="K6:K7"/>
    <mergeCell ref="J6:J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8"/>
  <sheetViews>
    <sheetView topLeftCell="A16" zoomScale="70" zoomScaleNormal="70" workbookViewId="0">
      <selection activeCell="H28" sqref="H28"/>
    </sheetView>
  </sheetViews>
  <sheetFormatPr defaultColWidth="9" defaultRowHeight="15.75" x14ac:dyDescent="0.25"/>
  <cols>
    <col min="1" max="1" width="6.125" style="9" customWidth="1"/>
    <col min="2" max="2" width="28.5" style="8" customWidth="1"/>
    <col min="3" max="3" width="12.375" style="8" customWidth="1"/>
    <col min="4" max="4" width="42.25" style="8" customWidth="1"/>
    <col min="5" max="5" width="11.875" style="8" customWidth="1"/>
    <col min="6" max="7" width="10.125" style="8" customWidth="1"/>
    <col min="8" max="9" width="9" style="8"/>
    <col min="10" max="15" width="7.125" style="8" customWidth="1"/>
    <col min="16" max="16" width="5.75" style="8" customWidth="1"/>
    <col min="17" max="17" width="11.375" style="8" customWidth="1"/>
    <col min="18" max="18" width="12.875" style="8" customWidth="1"/>
    <col min="19" max="19" width="8.125" style="8" customWidth="1"/>
    <col min="20" max="21" width="9" style="8"/>
    <col min="22" max="22" width="11.875" style="8" customWidth="1"/>
    <col min="23" max="23" width="15.5" style="8" customWidth="1"/>
    <col min="24" max="24" width="15.25" style="8" customWidth="1"/>
    <col min="25" max="25" width="19" style="8" bestFit="1" customWidth="1"/>
    <col min="26" max="26" width="6" style="8" customWidth="1"/>
    <col min="27" max="27" width="15.5" style="8" customWidth="1"/>
    <col min="28" max="28" width="5.875" style="9" customWidth="1"/>
    <col min="29" max="29" width="13.375" style="9" customWidth="1"/>
    <col min="30" max="16384" width="9" style="9"/>
  </cols>
  <sheetData>
    <row r="1" spans="1:29" ht="20.25" thickBot="1" x14ac:dyDescent="0.3">
      <c r="B1" s="38" t="s">
        <v>15</v>
      </c>
      <c r="C1" s="182"/>
      <c r="D1" s="182"/>
      <c r="E1" s="32"/>
      <c r="F1" s="32"/>
      <c r="G1" s="32"/>
      <c r="H1" s="32"/>
      <c r="I1" s="32"/>
      <c r="AC1" s="30" t="s">
        <v>31</v>
      </c>
    </row>
    <row r="2" spans="1:29" ht="18.75" x14ac:dyDescent="0.25">
      <c r="B2" s="38"/>
      <c r="C2" s="32"/>
      <c r="D2" s="32"/>
      <c r="E2" s="32"/>
      <c r="F2" s="32"/>
      <c r="G2" s="32"/>
      <c r="H2" s="32"/>
      <c r="I2" s="32"/>
      <c r="AC2" s="30"/>
    </row>
    <row r="3" spans="1:29" ht="19.5" x14ac:dyDescent="0.25">
      <c r="B3" s="49"/>
      <c r="C3" s="33" t="s">
        <v>41</v>
      </c>
      <c r="D3" s="34"/>
      <c r="E3" s="34"/>
      <c r="F3" s="32"/>
      <c r="G3" s="32"/>
      <c r="H3" s="32"/>
      <c r="I3" s="32"/>
      <c r="AC3" s="30"/>
    </row>
    <row r="4" spans="1:29" ht="20.25" thickBot="1" x14ac:dyDescent="0.3">
      <c r="B4" s="39" t="s">
        <v>39</v>
      </c>
      <c r="C4" s="182"/>
      <c r="D4" s="182"/>
      <c r="E4" s="32"/>
      <c r="F4" s="32"/>
      <c r="G4" s="32"/>
      <c r="H4" s="33" t="s">
        <v>33</v>
      </c>
      <c r="I4" s="182"/>
      <c r="J4" s="182"/>
      <c r="K4" s="182"/>
      <c r="L4" s="183"/>
      <c r="M4" s="183"/>
      <c r="Q4" s="39" t="s">
        <v>40</v>
      </c>
      <c r="R4" s="182"/>
      <c r="S4" s="182"/>
      <c r="T4" s="182"/>
      <c r="U4" s="182"/>
      <c r="AC4" s="30"/>
    </row>
    <row r="5" spans="1:29" x14ac:dyDescent="0.25">
      <c r="B5" s="40"/>
      <c r="F5" s="32"/>
      <c r="G5" s="32"/>
      <c r="H5" s="32"/>
      <c r="I5" s="32"/>
      <c r="AC5" s="30"/>
    </row>
    <row r="6" spans="1:29" ht="20.25" thickBot="1" x14ac:dyDescent="0.3">
      <c r="B6" s="39" t="s">
        <v>34</v>
      </c>
      <c r="C6" s="182"/>
      <c r="D6" s="182"/>
      <c r="E6" s="32"/>
      <c r="F6" s="32"/>
      <c r="G6" s="32"/>
      <c r="H6" s="33" t="s">
        <v>38</v>
      </c>
      <c r="I6" s="182"/>
      <c r="J6" s="182"/>
      <c r="K6" s="182"/>
      <c r="L6" s="182"/>
      <c r="M6" s="182"/>
      <c r="AC6" s="30"/>
    </row>
    <row r="7" spans="1:29" x14ac:dyDescent="0.25">
      <c r="C7" s="9"/>
      <c r="D7" s="9"/>
      <c r="E7" s="9"/>
    </row>
    <row r="8" spans="1:29" x14ac:dyDescent="0.25">
      <c r="C8" s="9"/>
      <c r="D8" s="9"/>
      <c r="E8" s="9"/>
    </row>
    <row r="9" spans="1:29" ht="19.5" x14ac:dyDescent="0.25">
      <c r="B9" s="184" t="s">
        <v>74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0"/>
    </row>
    <row r="10" spans="1:29" ht="19.5" x14ac:dyDescent="0.25">
      <c r="B10" s="139"/>
      <c r="C10" s="139"/>
      <c r="D10" s="60" t="s">
        <v>133</v>
      </c>
      <c r="E10" s="186" t="s">
        <v>45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11"/>
      <c r="S10" s="139"/>
      <c r="T10" s="139"/>
      <c r="U10" s="139"/>
      <c r="V10" s="139"/>
      <c r="W10" s="139"/>
      <c r="X10" s="9"/>
      <c r="Y10" s="9"/>
      <c r="Z10" s="9"/>
      <c r="AA10" s="9"/>
    </row>
    <row r="11" spans="1:29" ht="19.5" x14ac:dyDescent="0.25">
      <c r="B11" s="139"/>
      <c r="C11" s="139"/>
      <c r="D11" s="60" t="s">
        <v>114</v>
      </c>
      <c r="E11" s="186" t="s">
        <v>45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11"/>
      <c r="S11" s="139"/>
      <c r="T11" s="139"/>
      <c r="U11" s="139"/>
      <c r="V11" s="139"/>
      <c r="W11" s="139"/>
      <c r="X11" s="9"/>
      <c r="Y11" s="9"/>
      <c r="Z11" s="9"/>
      <c r="AA11" s="9"/>
    </row>
    <row r="13" spans="1:29" ht="48.75" customHeight="1" x14ac:dyDescent="0.25">
      <c r="A13" s="18"/>
      <c r="B13" s="89" t="s">
        <v>115</v>
      </c>
      <c r="C13" s="168" t="s">
        <v>26</v>
      </c>
      <c r="D13" s="169" t="s">
        <v>116</v>
      </c>
      <c r="E13" s="172" t="s">
        <v>103</v>
      </c>
      <c r="F13" s="169" t="s">
        <v>79</v>
      </c>
      <c r="G13" s="178" t="s">
        <v>113</v>
      </c>
      <c r="H13" s="178" t="s">
        <v>44</v>
      </c>
      <c r="I13" s="168" t="s">
        <v>117</v>
      </c>
      <c r="J13" s="168"/>
      <c r="K13" s="168"/>
      <c r="L13" s="168"/>
      <c r="M13" s="168"/>
      <c r="N13" s="168"/>
      <c r="O13" s="168"/>
      <c r="P13" s="168"/>
      <c r="Q13" s="172" t="s">
        <v>120</v>
      </c>
      <c r="R13" s="170" t="s">
        <v>121</v>
      </c>
      <c r="S13" s="180" t="s">
        <v>106</v>
      </c>
      <c r="T13" s="181"/>
      <c r="U13" s="181"/>
      <c r="V13" s="207" t="s">
        <v>123</v>
      </c>
      <c r="W13" s="128" t="s">
        <v>128</v>
      </c>
      <c r="X13" s="128" t="s">
        <v>110</v>
      </c>
      <c r="Y13" s="136" t="s">
        <v>129</v>
      </c>
      <c r="Z13" s="196" t="s">
        <v>21</v>
      </c>
      <c r="AA13" s="197"/>
      <c r="AB13" s="194" t="s">
        <v>22</v>
      </c>
      <c r="AC13" s="195"/>
    </row>
    <row r="14" spans="1:29" ht="72" customHeight="1" x14ac:dyDescent="0.25">
      <c r="A14" s="18"/>
      <c r="B14" s="89" t="s">
        <v>154</v>
      </c>
      <c r="C14" s="168"/>
      <c r="D14" s="168"/>
      <c r="E14" s="173"/>
      <c r="F14" s="168"/>
      <c r="G14" s="179"/>
      <c r="H14" s="171"/>
      <c r="I14" s="168" t="s">
        <v>8</v>
      </c>
      <c r="J14" s="168"/>
      <c r="K14" s="168"/>
      <c r="L14" s="168"/>
      <c r="M14" s="168" t="s">
        <v>9</v>
      </c>
      <c r="N14" s="168"/>
      <c r="O14" s="168"/>
      <c r="P14" s="168"/>
      <c r="Q14" s="171"/>
      <c r="R14" s="171"/>
      <c r="S14" s="168" t="s">
        <v>10</v>
      </c>
      <c r="T14" s="168" t="s">
        <v>11</v>
      </c>
      <c r="U14" s="169" t="s">
        <v>43</v>
      </c>
      <c r="V14" s="207"/>
      <c r="W14" s="204" t="s">
        <v>118</v>
      </c>
      <c r="X14" s="205"/>
      <c r="Y14" s="206"/>
      <c r="Z14" s="198"/>
      <c r="AA14" s="199"/>
      <c r="AB14" s="194"/>
      <c r="AC14" s="195"/>
    </row>
    <row r="15" spans="1:29" ht="49.5" customHeight="1" x14ac:dyDescent="0.25">
      <c r="A15" s="18"/>
      <c r="B15" s="25" t="s">
        <v>3</v>
      </c>
      <c r="C15" s="1" t="s">
        <v>4</v>
      </c>
      <c r="D15" s="2" t="s">
        <v>5</v>
      </c>
      <c r="E15" s="126" t="s">
        <v>6</v>
      </c>
      <c r="F15" s="2" t="s">
        <v>78</v>
      </c>
      <c r="G15" s="126" t="s">
        <v>7</v>
      </c>
      <c r="H15" s="1" t="s">
        <v>83</v>
      </c>
      <c r="I15" s="1" t="s">
        <v>0</v>
      </c>
      <c r="J15" s="1" t="s">
        <v>2</v>
      </c>
      <c r="K15" s="1" t="s">
        <v>1</v>
      </c>
      <c r="L15" s="1" t="s">
        <v>12</v>
      </c>
      <c r="M15" s="1" t="s">
        <v>0</v>
      </c>
      <c r="N15" s="1" t="s">
        <v>2</v>
      </c>
      <c r="O15" s="1" t="s">
        <v>1</v>
      </c>
      <c r="P15" s="1" t="s">
        <v>13</v>
      </c>
      <c r="Q15" s="26" t="s">
        <v>122</v>
      </c>
      <c r="R15" s="1" t="s">
        <v>124</v>
      </c>
      <c r="S15" s="168"/>
      <c r="T15" s="168"/>
      <c r="U15" s="168"/>
      <c r="V15" s="137" t="s">
        <v>125</v>
      </c>
      <c r="W15" s="137" t="s">
        <v>126</v>
      </c>
      <c r="X15" s="127" t="s">
        <v>107</v>
      </c>
      <c r="Y15" s="137" t="s">
        <v>127</v>
      </c>
      <c r="Z15" s="192" t="s">
        <v>108</v>
      </c>
      <c r="AA15" s="193"/>
      <c r="AB15" s="192" t="s">
        <v>109</v>
      </c>
      <c r="AC15" s="193"/>
    </row>
    <row r="16" spans="1:29" ht="16.5" x14ac:dyDescent="0.25">
      <c r="A16" s="18"/>
      <c r="B16" s="90" t="s">
        <v>14</v>
      </c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0"/>
      <c r="W16" s="20"/>
      <c r="X16" s="20"/>
      <c r="Y16" s="20"/>
      <c r="Z16" s="22"/>
      <c r="AA16" s="22"/>
      <c r="AB16" s="22"/>
      <c r="AC16" s="22"/>
    </row>
    <row r="17" spans="1:29" ht="117" customHeight="1" x14ac:dyDescent="0.25">
      <c r="A17" s="18"/>
      <c r="B17" s="91" t="s">
        <v>23</v>
      </c>
      <c r="C17" s="5" t="s">
        <v>25</v>
      </c>
      <c r="D17" s="6" t="s">
        <v>42</v>
      </c>
      <c r="E17" s="3">
        <v>3</v>
      </c>
      <c r="F17" s="3" t="s">
        <v>105</v>
      </c>
      <c r="G17" s="3">
        <v>3</v>
      </c>
      <c r="H17" s="3">
        <v>30</v>
      </c>
      <c r="I17" s="3">
        <v>0</v>
      </c>
      <c r="J17" s="3">
        <v>6</v>
      </c>
      <c r="K17" s="3">
        <v>3</v>
      </c>
      <c r="L17" s="3">
        <v>1</v>
      </c>
      <c r="M17" s="3">
        <v>0</v>
      </c>
      <c r="N17" s="3">
        <v>13</v>
      </c>
      <c r="O17" s="3">
        <v>5</v>
      </c>
      <c r="P17" s="3">
        <v>4</v>
      </c>
      <c r="Q17" s="3">
        <f>SUM(I17:P17)</f>
        <v>32</v>
      </c>
      <c r="R17" s="7">
        <f>Q17/H17</f>
        <v>1.0666666666666667</v>
      </c>
      <c r="S17" s="3">
        <v>5</v>
      </c>
      <c r="T17" s="3">
        <v>25</v>
      </c>
      <c r="U17" s="3">
        <v>2</v>
      </c>
      <c r="V17" s="21">
        <v>96</v>
      </c>
      <c r="W17" s="21">
        <f>SUM(E17*Q17)</f>
        <v>96</v>
      </c>
      <c r="X17" s="21">
        <v>94</v>
      </c>
      <c r="Y17" s="129">
        <f>SUM(X17/W17)</f>
        <v>0.97916666666666663</v>
      </c>
      <c r="Z17" s="5">
        <v>5</v>
      </c>
      <c r="AA17" s="27" t="s">
        <v>28</v>
      </c>
      <c r="AB17" s="5">
        <v>2</v>
      </c>
      <c r="AC17" s="6" t="s">
        <v>29</v>
      </c>
    </row>
    <row r="18" spans="1:29" ht="107.25" customHeight="1" x14ac:dyDescent="0.25">
      <c r="A18" s="93"/>
      <c r="B18" s="94" t="s">
        <v>27</v>
      </c>
      <c r="C18" s="95" t="s">
        <v>24</v>
      </c>
      <c r="D18" s="96" t="s">
        <v>35</v>
      </c>
      <c r="E18" s="97">
        <v>1</v>
      </c>
      <c r="F18" s="97" t="s">
        <v>104</v>
      </c>
      <c r="G18" s="97">
        <v>2</v>
      </c>
      <c r="H18" s="95">
        <v>10</v>
      </c>
      <c r="I18" s="98">
        <v>0</v>
      </c>
      <c r="J18" s="98">
        <v>2</v>
      </c>
      <c r="K18" s="98">
        <v>1</v>
      </c>
      <c r="L18" s="98">
        <v>0</v>
      </c>
      <c r="M18" s="98">
        <v>0</v>
      </c>
      <c r="N18" s="98">
        <v>6</v>
      </c>
      <c r="O18" s="98">
        <v>1</v>
      </c>
      <c r="P18" s="98">
        <v>0</v>
      </c>
      <c r="Q18" s="98">
        <f>SUM(I18:P18)</f>
        <v>10</v>
      </c>
      <c r="R18" s="99">
        <f>Q18/H18</f>
        <v>1</v>
      </c>
      <c r="S18" s="28">
        <v>1</v>
      </c>
      <c r="T18" s="95">
        <v>2</v>
      </c>
      <c r="U18" s="95">
        <v>7</v>
      </c>
      <c r="V18" s="100">
        <v>20</v>
      </c>
      <c r="W18" s="21">
        <f>SUM(E18*Q18)</f>
        <v>10</v>
      </c>
      <c r="X18" s="100">
        <v>10</v>
      </c>
      <c r="Y18" s="129">
        <f>SUM(X18/W18)</f>
        <v>1</v>
      </c>
      <c r="Z18" s="95">
        <v>5</v>
      </c>
      <c r="AA18" s="101" t="s">
        <v>36</v>
      </c>
      <c r="AB18" s="95">
        <v>3</v>
      </c>
      <c r="AC18" s="102" t="s">
        <v>30</v>
      </c>
    </row>
    <row r="19" spans="1:29" ht="19.5" x14ac:dyDescent="0.25">
      <c r="A19" s="200" t="s">
        <v>134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2"/>
    </row>
    <row r="20" spans="1:29" ht="15.75" customHeight="1" x14ac:dyDescent="0.25">
      <c r="A20" s="92">
        <v>1</v>
      </c>
      <c r="B20" s="8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ref="Q20:Q30" si="0">SUM(I20:P20)</f>
        <v>0</v>
      </c>
      <c r="R20" s="29" t="e">
        <f t="shared" ref="R20:R29" si="1">Q20/H20</f>
        <v>#DIV/0!</v>
      </c>
      <c r="S20" s="11"/>
      <c r="T20" s="11"/>
      <c r="U20" s="11"/>
      <c r="V20" s="19">
        <f>G20*Q20</f>
        <v>0</v>
      </c>
      <c r="W20" s="130">
        <f>SUM(E20*Q20)</f>
        <v>0</v>
      </c>
      <c r="X20" s="127"/>
      <c r="Y20" s="131" t="e">
        <f>SUM(X20/W20)</f>
        <v>#DIV/0!</v>
      </c>
      <c r="Z20" s="18"/>
      <c r="AA20" s="18"/>
      <c r="AB20" s="18"/>
      <c r="AC20" s="18"/>
    </row>
    <row r="21" spans="1:29" ht="15.75" customHeight="1" x14ac:dyDescent="0.25">
      <c r="A21" s="92">
        <v>2</v>
      </c>
      <c r="B21" s="8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0</v>
      </c>
      <c r="R21" s="29" t="e">
        <f t="shared" si="1"/>
        <v>#DIV/0!</v>
      </c>
      <c r="S21" s="11"/>
      <c r="T21" s="11"/>
      <c r="U21" s="11"/>
      <c r="V21" s="134">
        <f>G21*Q21</f>
        <v>0</v>
      </c>
      <c r="W21" s="130">
        <f>SUM(E21*Q21)</f>
        <v>0</v>
      </c>
      <c r="X21" s="127"/>
      <c r="Y21" s="131" t="e">
        <f t="shared" ref="Y21:Y29" si="2">SUM(X21/W21)</f>
        <v>#DIV/0!</v>
      </c>
      <c r="Z21" s="18"/>
      <c r="AA21" s="18"/>
      <c r="AB21" s="18"/>
      <c r="AC21" s="18"/>
    </row>
    <row r="22" spans="1:29" ht="15.75" customHeight="1" x14ac:dyDescent="0.25">
      <c r="A22" s="92">
        <v>3</v>
      </c>
      <c r="B22" s="8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0</v>
      </c>
      <c r="R22" s="29" t="e">
        <f t="shared" si="1"/>
        <v>#DIV/0!</v>
      </c>
      <c r="S22" s="11"/>
      <c r="T22" s="11"/>
      <c r="U22" s="11"/>
      <c r="V22" s="105">
        <f>G22*Q22</f>
        <v>0</v>
      </c>
      <c r="W22" s="130">
        <f t="shared" ref="W22:W28" si="3">SUM(E22*Q22)</f>
        <v>0</v>
      </c>
      <c r="X22" s="127"/>
      <c r="Y22" s="131" t="e">
        <f t="shared" si="2"/>
        <v>#DIV/0!</v>
      </c>
      <c r="Z22" s="18"/>
      <c r="AA22" s="18"/>
      <c r="AB22" s="18"/>
      <c r="AC22" s="18"/>
    </row>
    <row r="23" spans="1:29" ht="15.75" customHeight="1" x14ac:dyDescent="0.25">
      <c r="A23" s="92">
        <v>4</v>
      </c>
      <c r="B23" s="8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0</v>
      </c>
      <c r="R23" s="29" t="e">
        <f>Q23/H23</f>
        <v>#DIV/0!</v>
      </c>
      <c r="S23" s="11"/>
      <c r="T23" s="11"/>
      <c r="U23" s="11"/>
      <c r="V23" s="105">
        <f t="shared" ref="V23" si="4">G23*Q23</f>
        <v>0</v>
      </c>
      <c r="W23" s="130">
        <f t="shared" si="3"/>
        <v>0</v>
      </c>
      <c r="X23" s="127"/>
      <c r="Y23" s="131" t="e">
        <f>SUM(X23/W23)</f>
        <v>#DIV/0!</v>
      </c>
      <c r="Z23" s="18"/>
      <c r="AA23" s="18"/>
      <c r="AB23" s="18"/>
      <c r="AC23" s="18"/>
    </row>
    <row r="24" spans="1:29" ht="16.5" x14ac:dyDescent="0.25">
      <c r="A24" s="174" t="s">
        <v>76</v>
      </c>
      <c r="B24" s="175"/>
      <c r="C24" s="175"/>
      <c r="D24" s="175"/>
      <c r="E24" s="11">
        <f>SUM(E20:E23)</f>
        <v>0</v>
      </c>
      <c r="F24" s="150"/>
      <c r="G24" s="11">
        <f>SUM(G20:G23)</f>
        <v>0</v>
      </c>
      <c r="H24" s="11">
        <f>SUM(H20:H23)</f>
        <v>0</v>
      </c>
      <c r="I24" s="11">
        <f t="shared" ref="I24:O24" si="5">SUM(I20:I23)</f>
        <v>0</v>
      </c>
      <c r="J24" s="11">
        <f t="shared" si="5"/>
        <v>0</v>
      </c>
      <c r="K24" s="11">
        <f t="shared" si="5"/>
        <v>0</v>
      </c>
      <c r="L24" s="11">
        <f t="shared" si="5"/>
        <v>0</v>
      </c>
      <c r="M24" s="11">
        <f t="shared" si="5"/>
        <v>0</v>
      </c>
      <c r="N24" s="11">
        <f t="shared" si="5"/>
        <v>0</v>
      </c>
      <c r="O24" s="11">
        <f t="shared" si="5"/>
        <v>0</v>
      </c>
      <c r="P24" s="11">
        <f>SUM(P20:P23)</f>
        <v>0</v>
      </c>
      <c r="Q24" s="11">
        <f t="shared" si="0"/>
        <v>0</v>
      </c>
      <c r="R24" s="29" t="e">
        <f>Q24/H24</f>
        <v>#DIV/0!</v>
      </c>
      <c r="S24" s="11">
        <f>SUM(S20:S23)</f>
        <v>0</v>
      </c>
      <c r="T24" s="11">
        <f t="shared" ref="T24" si="6">SUM(T20:T23)</f>
        <v>0</v>
      </c>
      <c r="U24" s="11">
        <f>SUM(U20:U23)</f>
        <v>0</v>
      </c>
      <c r="V24" s="11">
        <f>SUM(V20:V23)</f>
        <v>0</v>
      </c>
      <c r="W24" s="11">
        <f>SUM(W20:W23)</f>
        <v>0</v>
      </c>
      <c r="X24" s="11">
        <f>SUM(X20:X23)</f>
        <v>0</v>
      </c>
      <c r="Y24" s="131" t="e">
        <f>SUM(X24/W24)</f>
        <v>#DIV/0!</v>
      </c>
      <c r="Z24" s="11">
        <f>SUM(Z20:Z23)</f>
        <v>0</v>
      </c>
      <c r="AA24" s="11"/>
      <c r="AB24" s="11">
        <f t="shared" ref="AB24" si="7">SUM(AB20:AB23)</f>
        <v>0</v>
      </c>
      <c r="AC24" s="103"/>
    </row>
    <row r="25" spans="1:29" ht="19.5" x14ac:dyDescent="0.25">
      <c r="A25" s="200" t="s">
        <v>152</v>
      </c>
      <c r="B25" s="201"/>
      <c r="C25" s="201"/>
      <c r="D25" s="201"/>
      <c r="E25" s="201"/>
      <c r="F25" s="201"/>
      <c r="G25" s="203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2"/>
    </row>
    <row r="26" spans="1:29" ht="15.75" customHeight="1" x14ac:dyDescent="0.25">
      <c r="A26" s="92">
        <v>1</v>
      </c>
      <c r="B26" s="8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0</v>
      </c>
      <c r="R26" s="29" t="e">
        <f t="shared" si="1"/>
        <v>#DIV/0!</v>
      </c>
      <c r="S26" s="11"/>
      <c r="T26" s="11"/>
      <c r="U26" s="11"/>
      <c r="V26" s="19">
        <f>G26*Q26</f>
        <v>0</v>
      </c>
      <c r="W26" s="130">
        <f t="shared" si="3"/>
        <v>0</v>
      </c>
      <c r="X26" s="130"/>
      <c r="Y26" s="131" t="e">
        <f t="shared" si="2"/>
        <v>#DIV/0!</v>
      </c>
      <c r="Z26" s="18"/>
      <c r="AA26" s="18"/>
      <c r="AB26" s="18"/>
      <c r="AC26" s="18"/>
    </row>
    <row r="27" spans="1:29" ht="15.75" customHeight="1" x14ac:dyDescent="0.25">
      <c r="A27" s="92">
        <v>2</v>
      </c>
      <c r="B27" s="8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0</v>
      </c>
      <c r="R27" s="29" t="e">
        <f t="shared" si="1"/>
        <v>#DIV/0!</v>
      </c>
      <c r="S27" s="11"/>
      <c r="T27" s="11"/>
      <c r="U27" s="11"/>
      <c r="V27" s="105">
        <f t="shared" ref="V27:V29" si="8">G27*Q27</f>
        <v>0</v>
      </c>
      <c r="W27" s="130">
        <f t="shared" si="3"/>
        <v>0</v>
      </c>
      <c r="X27" s="130"/>
      <c r="Y27" s="131" t="e">
        <f t="shared" si="2"/>
        <v>#DIV/0!</v>
      </c>
      <c r="Z27" s="18"/>
      <c r="AA27" s="18"/>
      <c r="AB27" s="18"/>
      <c r="AC27" s="18"/>
    </row>
    <row r="28" spans="1:29" ht="15.75" customHeight="1" x14ac:dyDescent="0.25">
      <c r="A28" s="92">
        <v>3</v>
      </c>
      <c r="B28" s="8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0</v>
      </c>
      <c r="R28" s="29" t="e">
        <f t="shared" si="1"/>
        <v>#DIV/0!</v>
      </c>
      <c r="S28" s="11"/>
      <c r="T28" s="11"/>
      <c r="U28" s="11"/>
      <c r="V28" s="105">
        <f t="shared" si="8"/>
        <v>0</v>
      </c>
      <c r="W28" s="130">
        <f t="shared" si="3"/>
        <v>0</v>
      </c>
      <c r="X28" s="130"/>
      <c r="Y28" s="131" t="e">
        <f t="shared" si="2"/>
        <v>#DIV/0!</v>
      </c>
      <c r="Z28" s="18"/>
      <c r="AA28" s="18"/>
      <c r="AB28" s="18"/>
      <c r="AC28" s="18"/>
    </row>
    <row r="29" spans="1:29" ht="16.5" customHeight="1" x14ac:dyDescent="0.25">
      <c r="A29" s="92">
        <v>4</v>
      </c>
      <c r="B29" s="8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0</v>
      </c>
      <c r="R29" s="29" t="e">
        <f t="shared" si="1"/>
        <v>#DIV/0!</v>
      </c>
      <c r="S29" s="11"/>
      <c r="T29" s="11"/>
      <c r="U29" s="11"/>
      <c r="V29" s="105">
        <f t="shared" si="8"/>
        <v>0</v>
      </c>
      <c r="W29" s="130">
        <f>SUM(E29*Q29)</f>
        <v>0</v>
      </c>
      <c r="X29" s="130"/>
      <c r="Y29" s="131" t="e">
        <f t="shared" si="2"/>
        <v>#DIV/0!</v>
      </c>
      <c r="Z29" s="18"/>
      <c r="AA29" s="18"/>
      <c r="AB29" s="18"/>
      <c r="AC29" s="18"/>
    </row>
    <row r="30" spans="1:29" ht="17.25" thickBot="1" x14ac:dyDescent="0.3">
      <c r="A30" s="176" t="s">
        <v>77</v>
      </c>
      <c r="B30" s="177"/>
      <c r="C30" s="177"/>
      <c r="D30" s="177"/>
      <c r="E30" s="11">
        <f>SUM(E26:E29)</f>
        <v>0</v>
      </c>
      <c r="F30" s="150"/>
      <c r="G30" s="11">
        <f>SUM(G26:G29)</f>
        <v>0</v>
      </c>
      <c r="H30" s="11">
        <f>SUM(H26:H29)</f>
        <v>0</v>
      </c>
      <c r="I30" s="11">
        <f t="shared" ref="I30" si="9">SUM(I26:I29)</f>
        <v>0</v>
      </c>
      <c r="J30" s="11">
        <f t="shared" ref="J30" si="10">SUM(J26:J29)</f>
        <v>0</v>
      </c>
      <c r="K30" s="11">
        <f t="shared" ref="K30" si="11">SUM(K26:K29)</f>
        <v>0</v>
      </c>
      <c r="L30" s="11">
        <f t="shared" ref="L30" si="12">SUM(L26:L29)</f>
        <v>0</v>
      </c>
      <c r="M30" s="11">
        <f t="shared" ref="M30" si="13">SUM(M26:M29)</f>
        <v>0</v>
      </c>
      <c r="N30" s="11">
        <f t="shared" ref="N30" si="14">SUM(N26:N29)</f>
        <v>0</v>
      </c>
      <c r="O30" s="11">
        <f t="shared" ref="O30" si="15">SUM(O26:O29)</f>
        <v>0</v>
      </c>
      <c r="P30" s="11">
        <f>SUM(P26:P29)</f>
        <v>0</v>
      </c>
      <c r="Q30" s="11">
        <f t="shared" si="0"/>
        <v>0</v>
      </c>
      <c r="R30" s="146" t="e">
        <f>Q30/H30</f>
        <v>#DIV/0!</v>
      </c>
      <c r="S30" s="11">
        <f>SUM(S26:S29)</f>
        <v>0</v>
      </c>
      <c r="T30" s="11">
        <f t="shared" ref="T30" si="16">SUM(T26:T29)</f>
        <v>0</v>
      </c>
      <c r="U30" s="11">
        <f t="shared" ref="U30:V30" si="17">SUM(U26:U29)</f>
        <v>0</v>
      </c>
      <c r="V30" s="11">
        <f t="shared" si="17"/>
        <v>0</v>
      </c>
      <c r="W30" s="11">
        <f>SUM(W26:W29)</f>
        <v>0</v>
      </c>
      <c r="X30" s="11">
        <f>SUM(X26:X29)</f>
        <v>0</v>
      </c>
      <c r="Y30" s="132" t="e">
        <f>SUM(X30/W30)</f>
        <v>#DIV/0!</v>
      </c>
      <c r="Z30" s="11">
        <f t="shared" ref="Z30" si="18">SUM(Z26:Z29)</f>
        <v>0</v>
      </c>
      <c r="AA30" s="11"/>
      <c r="AB30" s="11">
        <f t="shared" ref="AB30" si="19">SUM(AB26:AB29)</f>
        <v>0</v>
      </c>
      <c r="AC30" s="103"/>
    </row>
    <row r="31" spans="1:29" ht="17.25" thickBot="1" x14ac:dyDescent="0.3">
      <c r="A31" s="107"/>
      <c r="B31" s="108"/>
      <c r="C31" s="104"/>
      <c r="D31" s="36" t="s">
        <v>37</v>
      </c>
      <c r="E31" s="151">
        <f>SUM(E30+E24)</f>
        <v>0</v>
      </c>
      <c r="F31" s="106"/>
      <c r="G31" s="125">
        <f>SUM(G24+G30)</f>
        <v>0</v>
      </c>
      <c r="H31" s="35">
        <f>SUM(H24+H30)</f>
        <v>0</v>
      </c>
      <c r="I31" s="35">
        <f t="shared" ref="I31:O31" si="20">SUM(I24+I30)</f>
        <v>0</v>
      </c>
      <c r="J31" s="35">
        <f t="shared" si="20"/>
        <v>0</v>
      </c>
      <c r="K31" s="35">
        <f t="shared" si="20"/>
        <v>0</v>
      </c>
      <c r="L31" s="35">
        <f t="shared" si="20"/>
        <v>0</v>
      </c>
      <c r="M31" s="35">
        <f t="shared" si="20"/>
        <v>0</v>
      </c>
      <c r="N31" s="35">
        <f t="shared" si="20"/>
        <v>0</v>
      </c>
      <c r="O31" s="35">
        <f t="shared" si="20"/>
        <v>0</v>
      </c>
      <c r="P31" s="35">
        <f>SUM(P24+P30)</f>
        <v>0</v>
      </c>
      <c r="Q31" s="145">
        <f>SUM(Q24+Q30)</f>
        <v>0</v>
      </c>
      <c r="R31" s="147" t="e">
        <f>Q31/H31</f>
        <v>#DIV/0!</v>
      </c>
      <c r="S31" s="24">
        <f>SUM(S24+S30)</f>
        <v>0</v>
      </c>
      <c r="T31" s="138">
        <f t="shared" ref="T31:U31" si="21">SUM(T24+T30)</f>
        <v>0</v>
      </c>
      <c r="U31" s="138">
        <f t="shared" si="21"/>
        <v>0</v>
      </c>
      <c r="V31" s="138">
        <f>SUM(V24+V30)</f>
        <v>0</v>
      </c>
      <c r="W31" s="138">
        <f>SUM(W24+W30)</f>
        <v>0</v>
      </c>
      <c r="X31" s="138">
        <f>SUM(X24+X30)</f>
        <v>0</v>
      </c>
      <c r="Y31" s="133" t="e">
        <f>SUM(X31/W31)</f>
        <v>#DIV/0!</v>
      </c>
      <c r="Z31" s="24">
        <f>SUM(Z24+Z30)</f>
        <v>0</v>
      </c>
      <c r="AA31" s="12"/>
      <c r="AB31" s="88">
        <f>SUM(AB24+AB30)</f>
        <v>0</v>
      </c>
      <c r="AC31" s="12"/>
    </row>
    <row r="33" spans="1:29" ht="23.25" customHeight="1" x14ac:dyDescent="0.25">
      <c r="A33" s="135" t="s">
        <v>119</v>
      </c>
    </row>
    <row r="34" spans="1:29" ht="81" customHeight="1" x14ac:dyDescent="0.25">
      <c r="A34" s="141">
        <v>1</v>
      </c>
      <c r="B34" s="190" t="s">
        <v>161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</row>
    <row r="35" spans="1:29" ht="35.25" customHeight="1" x14ac:dyDescent="0.25">
      <c r="A35" s="141">
        <v>2</v>
      </c>
      <c r="B35" s="143" t="s">
        <v>111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0"/>
      <c r="AC35" s="140"/>
    </row>
    <row r="36" spans="1:29" ht="29.25" customHeight="1" thickBot="1" x14ac:dyDescent="0.3">
      <c r="A36" s="141">
        <v>3</v>
      </c>
      <c r="B36" s="143" t="s">
        <v>112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0"/>
      <c r="AC36" s="140"/>
    </row>
    <row r="37" spans="1:29" ht="66.599999999999994" customHeight="1" thickBot="1" x14ac:dyDescent="0.3">
      <c r="A37" s="144" t="s">
        <v>130</v>
      </c>
      <c r="B37" s="187" t="s">
        <v>131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9"/>
      <c r="N37" s="142"/>
      <c r="O37" s="142"/>
      <c r="P37" s="142"/>
      <c r="Q37" s="142"/>
      <c r="R37" s="142"/>
      <c r="S37" s="141"/>
      <c r="T37" s="141"/>
      <c r="U37" s="141"/>
      <c r="V37" s="141"/>
      <c r="W37" s="141"/>
      <c r="X37" s="141"/>
      <c r="Y37" s="141"/>
      <c r="Z37" s="141"/>
      <c r="AA37" s="141"/>
      <c r="AB37" s="140"/>
      <c r="AC37" s="140"/>
    </row>
    <row r="38" spans="1:29" ht="30.75" customHeight="1" x14ac:dyDescent="0.25">
      <c r="A38" s="8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</row>
    <row r="39" spans="1:29" ht="16.5" customHeight="1" x14ac:dyDescent="0.25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</row>
    <row r="41" spans="1:29" x14ac:dyDescent="0.25">
      <c r="A41" s="155" t="s">
        <v>157</v>
      </c>
    </row>
    <row r="48" spans="1:29" x14ac:dyDescent="0.25">
      <c r="A48" s="155"/>
    </row>
  </sheetData>
  <mergeCells count="36">
    <mergeCell ref="E10:O10"/>
    <mergeCell ref="E11:O11"/>
    <mergeCell ref="B37:M37"/>
    <mergeCell ref="B34:AC34"/>
    <mergeCell ref="Z15:AA15"/>
    <mergeCell ref="AB15:AC15"/>
    <mergeCell ref="AB13:AC14"/>
    <mergeCell ref="Q13:Q14"/>
    <mergeCell ref="Z13:AA14"/>
    <mergeCell ref="A19:AC19"/>
    <mergeCell ref="A25:AC25"/>
    <mergeCell ref="I14:L14"/>
    <mergeCell ref="W14:Y14"/>
    <mergeCell ref="V13:V14"/>
    <mergeCell ref="I13:P13"/>
    <mergeCell ref="U14:U15"/>
    <mergeCell ref="C1:D1"/>
    <mergeCell ref="C4:D4"/>
    <mergeCell ref="I4:M4"/>
    <mergeCell ref="R4:U4"/>
    <mergeCell ref="B9:Z9"/>
    <mergeCell ref="C6:D6"/>
    <mergeCell ref="I6:M6"/>
    <mergeCell ref="G13:G14"/>
    <mergeCell ref="R13:R14"/>
    <mergeCell ref="M14:P14"/>
    <mergeCell ref="T14:T15"/>
    <mergeCell ref="S14:S15"/>
    <mergeCell ref="H13:H14"/>
    <mergeCell ref="S13:U13"/>
    <mergeCell ref="A24:D24"/>
    <mergeCell ref="A30:D30"/>
    <mergeCell ref="C13:C14"/>
    <mergeCell ref="D13:D14"/>
    <mergeCell ref="F13:F14"/>
    <mergeCell ref="E13:E14"/>
  </mergeCells>
  <phoneticPr fontId="1" type="noConversion"/>
  <dataValidations count="2">
    <dataValidation type="list" allowBlank="1" showInputMessage="1" showErrorMessage="1" sqref="B17:B18 B20:B23 B26:B29">
      <formula1>"(A)健康保健, (B)理財相關, (C)資訊科技, (D)文化藝術, (E)生活管理, (F)長幼共融活動"</formula1>
    </dataValidation>
    <dataValidation type="list" allowBlank="1" showInputMessage="1" showErrorMessage="1" sqref="C17:C18 C20:C23 C26:C29">
      <formula1>"✓, X"</formula1>
    </dataValidation>
  </dataValidations>
  <pageMargins left="0.7" right="0.7" top="0.75" bottom="0.75" header="0.3" footer="0.3"/>
  <pageSetup paperSize="8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7"/>
  <sheetViews>
    <sheetView topLeftCell="A4" zoomScale="80" zoomScaleNormal="80" workbookViewId="0">
      <selection activeCell="A14" sqref="A14"/>
    </sheetView>
  </sheetViews>
  <sheetFormatPr defaultColWidth="9" defaultRowHeight="15.75" x14ac:dyDescent="0.25"/>
  <cols>
    <col min="1" max="1" width="6.125" style="9" customWidth="1"/>
    <col min="2" max="2" width="28.5" style="8" customWidth="1"/>
    <col min="3" max="3" width="12.375" style="8" customWidth="1"/>
    <col min="4" max="4" width="42.25" style="8" customWidth="1"/>
    <col min="5" max="5" width="12.25" style="8" bestFit="1" customWidth="1"/>
    <col min="6" max="6" width="31.25" style="8" bestFit="1" customWidth="1"/>
    <col min="7" max="7" width="10" style="8" bestFit="1" customWidth="1"/>
    <col min="8" max="8" width="31" style="8" bestFit="1" customWidth="1"/>
    <col min="9" max="9" width="14.5" style="8" customWidth="1"/>
    <col min="10" max="10" width="51" style="8" customWidth="1"/>
    <col min="11" max="11" width="33.5" style="8" bestFit="1" customWidth="1"/>
    <col min="12" max="12" width="44.75" style="8" bestFit="1" customWidth="1"/>
    <col min="13" max="14" width="7.125" style="8" customWidth="1"/>
    <col min="15" max="15" width="5.75" style="8" customWidth="1"/>
    <col min="16" max="16" width="11.375" style="8" customWidth="1"/>
    <col min="17" max="17" width="12.875" style="8" customWidth="1"/>
    <col min="18" max="18" width="8.125" style="8" customWidth="1"/>
    <col min="19" max="20" width="9" style="8"/>
    <col min="21" max="21" width="11.875" style="8" customWidth="1"/>
    <col min="22" max="22" width="6" style="8" customWidth="1"/>
    <col min="23" max="23" width="15.5" style="8" customWidth="1"/>
    <col min="24" max="24" width="5.875" style="9" customWidth="1"/>
    <col min="25" max="25" width="13.375" style="9" customWidth="1"/>
    <col min="26" max="16384" width="9" style="9"/>
  </cols>
  <sheetData>
    <row r="1" spans="1:25" ht="20.25" thickBot="1" x14ac:dyDescent="0.3">
      <c r="B1" s="38" t="s">
        <v>15</v>
      </c>
      <c r="C1" s="182"/>
      <c r="D1" s="182"/>
      <c r="E1" s="32"/>
      <c r="F1" s="32"/>
      <c r="G1" s="32"/>
      <c r="H1" s="32"/>
      <c r="K1" s="124" t="s">
        <v>98</v>
      </c>
    </row>
    <row r="2" spans="1:25" ht="18.75" x14ac:dyDescent="0.25">
      <c r="B2" s="38"/>
      <c r="C2" s="32"/>
      <c r="D2" s="32"/>
      <c r="E2" s="32"/>
      <c r="F2" s="32"/>
      <c r="G2" s="32"/>
      <c r="H2" s="32"/>
      <c r="Y2" s="30"/>
    </row>
    <row r="3" spans="1:25" x14ac:dyDescent="0.25">
      <c r="C3" s="9"/>
      <c r="D3" s="9"/>
    </row>
    <row r="4" spans="1:25" x14ac:dyDescent="0.25">
      <c r="C4" s="9"/>
      <c r="D4" s="9"/>
    </row>
    <row r="5" spans="1:25" ht="19.5" x14ac:dyDescent="0.25">
      <c r="A5" s="184" t="s">
        <v>80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123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1:25" ht="19.5" x14ac:dyDescent="0.25">
      <c r="B6" s="112"/>
      <c r="C6" s="112"/>
      <c r="D6" s="60" t="s">
        <v>132</v>
      </c>
      <c r="E6" s="186" t="s">
        <v>45</v>
      </c>
      <c r="F6" s="217"/>
      <c r="G6" s="217"/>
      <c r="H6" s="217"/>
      <c r="I6" s="217"/>
      <c r="J6" s="217"/>
      <c r="K6" s="217"/>
      <c r="L6" s="111"/>
      <c r="M6" s="111"/>
      <c r="N6" s="111"/>
      <c r="O6" s="111"/>
      <c r="P6" s="111"/>
      <c r="S6" s="112"/>
      <c r="T6" s="112"/>
      <c r="U6" s="112"/>
      <c r="V6" s="112"/>
      <c r="W6" s="112"/>
    </row>
    <row r="7" spans="1:25" ht="19.5" x14ac:dyDescent="0.25">
      <c r="B7" s="112"/>
      <c r="C7" s="112"/>
      <c r="D7" s="60" t="s">
        <v>75</v>
      </c>
      <c r="E7" s="186" t="s">
        <v>45</v>
      </c>
      <c r="F7" s="217"/>
      <c r="G7" s="217"/>
      <c r="H7" s="217"/>
      <c r="I7" s="217"/>
      <c r="J7" s="217"/>
      <c r="K7" s="217"/>
      <c r="L7" s="111"/>
      <c r="M7" s="111"/>
      <c r="N7" s="111"/>
      <c r="O7" s="111"/>
      <c r="P7" s="111"/>
      <c r="S7" s="112"/>
      <c r="T7" s="112"/>
      <c r="U7" s="112"/>
      <c r="V7" s="112"/>
      <c r="W7" s="112"/>
    </row>
    <row r="8" spans="1:25" ht="19.5" x14ac:dyDescent="0.25">
      <c r="B8" s="112"/>
      <c r="C8" s="112"/>
      <c r="D8" s="6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S8" s="112"/>
      <c r="T8" s="112"/>
      <c r="U8" s="112"/>
      <c r="V8" s="112"/>
      <c r="W8" s="112"/>
    </row>
    <row r="9" spans="1:25" ht="19.5" x14ac:dyDescent="0.25">
      <c r="A9" s="118"/>
      <c r="B9" s="208" t="s">
        <v>87</v>
      </c>
      <c r="C9" s="208"/>
      <c r="D9" s="208"/>
      <c r="E9" s="209"/>
      <c r="F9" s="210" t="s">
        <v>89</v>
      </c>
      <c r="G9" s="211"/>
      <c r="H9" s="211"/>
      <c r="I9" s="212"/>
      <c r="J9" s="122" t="s">
        <v>81</v>
      </c>
      <c r="K9" s="121" t="s">
        <v>88</v>
      </c>
      <c r="L9" s="111"/>
      <c r="M9" s="111"/>
      <c r="N9" s="111"/>
      <c r="O9" s="111"/>
      <c r="P9" s="111"/>
      <c r="S9" s="112"/>
      <c r="T9" s="112"/>
      <c r="U9" s="112"/>
      <c r="V9" s="112"/>
      <c r="W9" s="112"/>
    </row>
    <row r="10" spans="1:25" ht="40.5" customHeight="1" x14ac:dyDescent="0.25">
      <c r="A10" s="18"/>
      <c r="B10" s="117" t="s">
        <v>82</v>
      </c>
      <c r="C10" s="168" t="s">
        <v>26</v>
      </c>
      <c r="D10" s="169" t="s">
        <v>90</v>
      </c>
      <c r="E10" s="218" t="s">
        <v>99</v>
      </c>
      <c r="F10" s="89" t="s">
        <v>82</v>
      </c>
      <c r="G10" s="168" t="s">
        <v>26</v>
      </c>
      <c r="H10" s="169" t="s">
        <v>100</v>
      </c>
      <c r="I10" s="169" t="s">
        <v>101</v>
      </c>
      <c r="J10" s="220" t="s">
        <v>102</v>
      </c>
      <c r="K10" s="222" t="s">
        <v>92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5" ht="56.25" customHeight="1" x14ac:dyDescent="0.25">
      <c r="A11" s="18"/>
      <c r="B11" s="117" t="s">
        <v>93</v>
      </c>
      <c r="C11" s="168"/>
      <c r="D11" s="168"/>
      <c r="E11" s="219"/>
      <c r="F11" s="89" t="s">
        <v>91</v>
      </c>
      <c r="G11" s="168"/>
      <c r="H11" s="168"/>
      <c r="I11" s="168"/>
      <c r="J11" s="221"/>
      <c r="K11" s="22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5" ht="33" customHeight="1" x14ac:dyDescent="0.25">
      <c r="A12" s="114"/>
      <c r="B12" s="115" t="s">
        <v>3</v>
      </c>
      <c r="C12" s="110" t="s">
        <v>4</v>
      </c>
      <c r="D12" s="116" t="s">
        <v>5</v>
      </c>
      <c r="E12" s="120" t="s">
        <v>6</v>
      </c>
      <c r="F12" s="25" t="s">
        <v>78</v>
      </c>
      <c r="G12" s="109" t="s">
        <v>7</v>
      </c>
      <c r="H12" s="2" t="s">
        <v>83</v>
      </c>
      <c r="I12" s="109" t="s">
        <v>84</v>
      </c>
      <c r="J12" s="109" t="s">
        <v>85</v>
      </c>
      <c r="K12" s="109" t="s">
        <v>86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5" ht="19.5" x14ac:dyDescent="0.25">
      <c r="A13" s="213" t="s">
        <v>153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5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.75" customHeight="1" x14ac:dyDescent="0.25">
      <c r="A14" s="92">
        <v>1</v>
      </c>
      <c r="B14" s="113"/>
      <c r="C14" s="11"/>
      <c r="D14" s="11"/>
      <c r="E14" s="119"/>
      <c r="F14" s="113"/>
      <c r="G14" s="11"/>
      <c r="H14" s="18"/>
      <c r="I14" s="18"/>
      <c r="J14" s="18"/>
      <c r="K14" s="1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5" ht="15.75" customHeight="1" x14ac:dyDescent="0.25">
      <c r="A15" s="92">
        <v>2</v>
      </c>
      <c r="B15" s="113"/>
      <c r="C15" s="11"/>
      <c r="D15" s="11"/>
      <c r="E15" s="119"/>
      <c r="F15" s="113"/>
      <c r="G15" s="11"/>
      <c r="H15" s="18"/>
      <c r="I15" s="18"/>
      <c r="J15" s="18"/>
      <c r="K15" s="1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5" ht="15.75" customHeight="1" x14ac:dyDescent="0.25">
      <c r="A16" s="92">
        <v>3</v>
      </c>
      <c r="B16" s="113"/>
      <c r="C16" s="11"/>
      <c r="D16" s="11"/>
      <c r="E16" s="119"/>
      <c r="F16" s="113"/>
      <c r="G16" s="11"/>
      <c r="H16" s="18"/>
      <c r="I16" s="18"/>
      <c r="J16" s="18"/>
      <c r="K16" s="1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5" ht="15.75" customHeight="1" x14ac:dyDescent="0.25">
      <c r="A17" s="92">
        <v>4</v>
      </c>
      <c r="B17" s="113"/>
      <c r="C17" s="11"/>
      <c r="D17" s="11"/>
      <c r="E17" s="119"/>
      <c r="F17" s="113"/>
      <c r="G17" s="11"/>
      <c r="H17" s="18"/>
      <c r="I17" s="18"/>
      <c r="J17" s="18"/>
      <c r="K17" s="18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5" ht="19.5" x14ac:dyDescent="0.25">
      <c r="A18" s="213" t="s">
        <v>152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.75" customHeight="1" x14ac:dyDescent="0.25">
      <c r="A19" s="92">
        <v>1</v>
      </c>
      <c r="B19" s="113"/>
      <c r="C19" s="11"/>
      <c r="D19" s="11"/>
      <c r="E19" s="119"/>
      <c r="F19" s="113"/>
      <c r="G19" s="11"/>
      <c r="H19" s="18"/>
      <c r="I19" s="18"/>
      <c r="J19" s="18"/>
      <c r="K19" s="1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5" ht="15.75" customHeight="1" x14ac:dyDescent="0.25">
      <c r="A20" s="92">
        <v>2</v>
      </c>
      <c r="B20" s="113"/>
      <c r="C20" s="11"/>
      <c r="D20" s="11"/>
      <c r="E20" s="119"/>
      <c r="F20" s="113"/>
      <c r="G20" s="11"/>
      <c r="H20" s="18"/>
      <c r="I20" s="18"/>
      <c r="J20" s="18"/>
      <c r="K20" s="18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5" ht="15.75" customHeight="1" x14ac:dyDescent="0.25">
      <c r="A21" s="92">
        <v>3</v>
      </c>
      <c r="B21" s="113"/>
      <c r="C21" s="11"/>
      <c r="D21" s="11"/>
      <c r="E21" s="119"/>
      <c r="F21" s="113"/>
      <c r="G21" s="11"/>
      <c r="H21" s="18"/>
      <c r="I21" s="18"/>
      <c r="J21" s="18"/>
      <c r="K21" s="1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5" ht="16.5" customHeight="1" x14ac:dyDescent="0.25">
      <c r="A22" s="92">
        <v>4</v>
      </c>
      <c r="B22" s="113"/>
      <c r="C22" s="11"/>
      <c r="D22" s="11"/>
      <c r="E22" s="119"/>
      <c r="F22" s="113"/>
      <c r="G22" s="11"/>
      <c r="H22" s="18"/>
      <c r="I22" s="18"/>
      <c r="J22" s="18"/>
      <c r="K22" s="1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7" spans="1:25" x14ac:dyDescent="0.25">
      <c r="A27" s="155" t="s">
        <v>157</v>
      </c>
    </row>
  </sheetData>
  <mergeCells count="16">
    <mergeCell ref="A18:K18"/>
    <mergeCell ref="C10:C11"/>
    <mergeCell ref="D10:D11"/>
    <mergeCell ref="E10:E11"/>
    <mergeCell ref="G10:G11"/>
    <mergeCell ref="H10:H11"/>
    <mergeCell ref="I10:I11"/>
    <mergeCell ref="J10:J11"/>
    <mergeCell ref="K10:K11"/>
    <mergeCell ref="B9:E9"/>
    <mergeCell ref="F9:I9"/>
    <mergeCell ref="C1:D1"/>
    <mergeCell ref="A13:K13"/>
    <mergeCell ref="A5:K5"/>
    <mergeCell ref="E6:K6"/>
    <mergeCell ref="E7:K7"/>
  </mergeCells>
  <phoneticPr fontId="1" type="noConversion"/>
  <dataValidations count="3">
    <dataValidation type="list" allowBlank="1" showInputMessage="1" showErrorMessage="1" sqref="C14:C17 C19:C22 G14:G17 G19:G22">
      <formula1>"✓, X"</formula1>
    </dataValidation>
    <dataValidation type="list" allowBlank="1" showInputMessage="1" showErrorMessage="1" sqref="B14:B17 B19:B22 F14:F17 F19:F22">
      <formula1>"(A)健康保健, (B)理財相關, (C)資訊科技, (D)文化藝術, (E)生活管理, (F)長幼共融活動"</formula1>
    </dataValidation>
    <dataValidation type="list" allowBlank="1" showInputMessage="1" showErrorMessage="1" sqref="J14:J17 J19:J22">
      <formula1>"(A)切合區內長者興趣, (B)因應其他相關課程／活動評估問卷結果作出更改, (C)未能聘請導師, (D)其他（請填寫(j)項）"</formula1>
    </dataValidation>
  </dataValidations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92"/>
  <sheetViews>
    <sheetView topLeftCell="A40" zoomScale="70" zoomScaleNormal="70" workbookViewId="0">
      <selection activeCell="A56" sqref="A56"/>
    </sheetView>
  </sheetViews>
  <sheetFormatPr defaultColWidth="9" defaultRowHeight="18.75" x14ac:dyDescent="0.25"/>
  <cols>
    <col min="1" max="1" width="45.5" style="50" customWidth="1"/>
    <col min="2" max="2" width="54.125" style="50" customWidth="1"/>
    <col min="3" max="3" width="35.375" style="50" customWidth="1"/>
    <col min="4" max="4" width="24.5" style="50" customWidth="1"/>
    <col min="5" max="5" width="22.5" style="50" customWidth="1"/>
    <col min="6" max="6" width="25.125" style="50" customWidth="1"/>
    <col min="7" max="7" width="9" style="50" customWidth="1"/>
    <col min="8" max="10" width="9" style="50"/>
    <col min="11" max="11" width="21.375" style="50" customWidth="1"/>
    <col min="12" max="16384" width="9" style="50"/>
  </cols>
  <sheetData>
    <row r="1" spans="1:11" ht="21" x14ac:dyDescent="0.25">
      <c r="C1" s="51"/>
      <c r="E1" s="82"/>
      <c r="F1" s="82" t="s">
        <v>69</v>
      </c>
    </row>
    <row r="2" spans="1:11" ht="19.5" x14ac:dyDescent="0.25">
      <c r="C2" s="82" t="s">
        <v>135</v>
      </c>
    </row>
    <row r="3" spans="1:11" ht="21" x14ac:dyDescent="0.25">
      <c r="A3" s="52" t="s">
        <v>46</v>
      </c>
      <c r="B3" s="53"/>
      <c r="C3" s="53"/>
      <c r="D3" s="53"/>
      <c r="E3" s="54"/>
      <c r="F3" s="53"/>
      <c r="G3" s="53"/>
      <c r="H3" s="53"/>
      <c r="I3" s="53"/>
      <c r="J3" s="53"/>
      <c r="K3" s="53"/>
    </row>
    <row r="5" spans="1:11" ht="20.25" thickBot="1" x14ac:dyDescent="0.3">
      <c r="A5" s="53" t="s">
        <v>47</v>
      </c>
    </row>
    <row r="6" spans="1:11" ht="20.25" thickBot="1" x14ac:dyDescent="0.3">
      <c r="A6" s="55"/>
      <c r="B6" s="56" t="s">
        <v>48</v>
      </c>
      <c r="C6" s="56" t="s">
        <v>49</v>
      </c>
      <c r="D6" s="56" t="s">
        <v>50</v>
      </c>
      <c r="E6" s="56" t="s">
        <v>51</v>
      </c>
      <c r="F6" s="56" t="s">
        <v>52</v>
      </c>
    </row>
    <row r="7" spans="1:11" ht="19.5" thickBot="1" x14ac:dyDescent="0.3">
      <c r="A7" s="57">
        <v>1</v>
      </c>
      <c r="B7" s="58"/>
      <c r="C7" s="58"/>
      <c r="D7" s="58"/>
      <c r="E7" s="58"/>
      <c r="F7" s="58"/>
    </row>
    <row r="8" spans="1:11" ht="19.5" thickBot="1" x14ac:dyDescent="0.3">
      <c r="A8" s="57">
        <v>2</v>
      </c>
      <c r="B8" s="58"/>
      <c r="C8" s="58"/>
      <c r="D8" s="58"/>
      <c r="E8" s="58"/>
      <c r="F8" s="58"/>
    </row>
    <row r="9" spans="1:11" ht="19.5" x14ac:dyDescent="0.25">
      <c r="A9" s="60" t="s">
        <v>73</v>
      </c>
      <c r="B9" s="59"/>
      <c r="C9" s="59"/>
      <c r="D9" s="59"/>
      <c r="E9" s="59"/>
      <c r="F9" s="59"/>
    </row>
    <row r="10" spans="1:11" ht="19.5" x14ac:dyDescent="0.25">
      <c r="A10" s="60" t="s">
        <v>136</v>
      </c>
      <c r="B10" s="61" t="s">
        <v>53</v>
      </c>
      <c r="C10" s="87"/>
      <c r="D10" s="59"/>
      <c r="E10" s="59"/>
      <c r="F10" s="59"/>
    </row>
    <row r="11" spans="1:11" ht="19.5" x14ac:dyDescent="0.25">
      <c r="A11" s="60" t="s">
        <v>54</v>
      </c>
      <c r="B11" s="61" t="s">
        <v>53</v>
      </c>
      <c r="C11" s="59"/>
      <c r="D11" s="59"/>
      <c r="E11" s="59"/>
      <c r="F11" s="59"/>
    </row>
    <row r="12" spans="1:11" ht="19.5" thickBot="1" x14ac:dyDescent="0.3"/>
    <row r="13" spans="1:11" ht="18.75" customHeight="1" thickBot="1" x14ac:dyDescent="0.3">
      <c r="A13" s="235" t="s">
        <v>151</v>
      </c>
      <c r="B13" s="236"/>
      <c r="C13" s="236"/>
      <c r="D13" s="237"/>
      <c r="E13" s="237"/>
      <c r="F13" s="237"/>
    </row>
    <row r="14" spans="1:11" ht="33" customHeight="1" thickBot="1" x14ac:dyDescent="0.3">
      <c r="A14" s="238"/>
      <c r="B14" s="238"/>
      <c r="C14" s="238"/>
      <c r="D14" s="237"/>
      <c r="E14" s="237"/>
      <c r="F14" s="237"/>
    </row>
    <row r="16" spans="1:11" ht="19.5" x14ac:dyDescent="0.25">
      <c r="A16" s="226" t="s">
        <v>137</v>
      </c>
      <c r="B16" s="227"/>
      <c r="C16" s="227"/>
      <c r="D16" s="227"/>
      <c r="E16" s="228"/>
      <c r="F16" s="148"/>
    </row>
    <row r="17" spans="1:5" ht="19.5" x14ac:dyDescent="0.25">
      <c r="A17" s="62" t="s">
        <v>55</v>
      </c>
      <c r="B17" s="62" t="s">
        <v>56</v>
      </c>
      <c r="C17" s="62" t="s">
        <v>138</v>
      </c>
      <c r="D17" s="62" t="s">
        <v>57</v>
      </c>
      <c r="E17" s="62" t="s">
        <v>58</v>
      </c>
    </row>
    <row r="18" spans="1:5" ht="19.5" x14ac:dyDescent="0.25">
      <c r="A18" s="63" t="s">
        <v>59</v>
      </c>
      <c r="B18" s="63" t="s">
        <v>95</v>
      </c>
      <c r="C18" s="63">
        <v>200</v>
      </c>
      <c r="D18" s="85"/>
      <c r="E18" s="86"/>
    </row>
    <row r="19" spans="1:5" x14ac:dyDescent="0.25">
      <c r="A19" s="64"/>
      <c r="D19" s="65"/>
      <c r="E19" s="66"/>
    </row>
    <row r="20" spans="1:5" x14ac:dyDescent="0.25">
      <c r="A20" s="64"/>
      <c r="B20" s="67"/>
      <c r="C20" s="64"/>
      <c r="D20" s="65"/>
      <c r="E20" s="66"/>
    </row>
    <row r="21" spans="1:5" x14ac:dyDescent="0.25">
      <c r="A21" s="64"/>
      <c r="B21" s="67"/>
      <c r="C21" s="64"/>
      <c r="D21" s="65"/>
      <c r="E21" s="66"/>
    </row>
    <row r="22" spans="1:5" x14ac:dyDescent="0.25">
      <c r="A22" s="64"/>
      <c r="B22" s="67"/>
      <c r="C22" s="64" t="s">
        <v>139</v>
      </c>
      <c r="D22" s="65"/>
      <c r="E22" s="66"/>
    </row>
    <row r="23" spans="1:5" x14ac:dyDescent="0.25">
      <c r="A23" s="64"/>
      <c r="B23" s="67"/>
      <c r="C23" s="64"/>
      <c r="D23" s="65"/>
      <c r="E23" s="66"/>
    </row>
    <row r="24" spans="1:5" ht="19.5" x14ac:dyDescent="0.25">
      <c r="A24" s="68"/>
      <c r="B24" s="69" t="s">
        <v>60</v>
      </c>
      <c r="C24" s="64">
        <f>SUM(C19:C23)</f>
        <v>0</v>
      </c>
      <c r="D24" s="64">
        <f>SUM(D19:D23)</f>
        <v>0</v>
      </c>
      <c r="E24" s="66"/>
    </row>
    <row r="25" spans="1:5" ht="19.5" x14ac:dyDescent="0.25">
      <c r="A25" s="67"/>
      <c r="B25" s="229" t="s">
        <v>140</v>
      </c>
      <c r="C25" s="175"/>
      <c r="D25" s="175"/>
      <c r="E25" s="149">
        <f>SUM(C24:D24)</f>
        <v>0</v>
      </c>
    </row>
    <row r="26" spans="1:5" ht="19.5" x14ac:dyDescent="0.25">
      <c r="A26" s="62" t="s">
        <v>61</v>
      </c>
      <c r="B26" s="62" t="s">
        <v>62</v>
      </c>
      <c r="C26" s="62" t="s">
        <v>141</v>
      </c>
      <c r="D26" s="62" t="s">
        <v>63</v>
      </c>
      <c r="E26" s="62" t="s">
        <v>58</v>
      </c>
    </row>
    <row r="27" spans="1:5" ht="19.5" x14ac:dyDescent="0.25">
      <c r="A27" s="63" t="s">
        <v>64</v>
      </c>
      <c r="B27" s="63" t="s">
        <v>94</v>
      </c>
      <c r="C27" s="63">
        <v>2400</v>
      </c>
      <c r="D27" s="63"/>
      <c r="E27" s="63"/>
    </row>
    <row r="28" spans="1:5" ht="19.5" x14ac:dyDescent="0.25">
      <c r="A28" s="67"/>
      <c r="B28" s="63" t="s">
        <v>96</v>
      </c>
      <c r="C28" s="63">
        <v>200</v>
      </c>
      <c r="D28" s="63"/>
      <c r="E28" s="63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6" x14ac:dyDescent="0.25">
      <c r="A33" s="67"/>
      <c r="B33" s="67"/>
      <c r="C33" s="67"/>
      <c r="D33" s="67"/>
      <c r="E33" s="67"/>
    </row>
    <row r="34" spans="1:6" x14ac:dyDescent="0.25">
      <c r="A34" s="67"/>
      <c r="B34" s="67"/>
      <c r="C34" s="67"/>
      <c r="D34" s="67"/>
      <c r="E34" s="67"/>
    </row>
    <row r="35" spans="1:6" x14ac:dyDescent="0.25">
      <c r="A35" s="67"/>
      <c r="B35" s="67"/>
      <c r="C35" s="67"/>
      <c r="D35" s="67"/>
      <c r="E35" s="67"/>
    </row>
    <row r="36" spans="1:6" x14ac:dyDescent="0.25">
      <c r="A36" s="67"/>
      <c r="B36" s="67"/>
      <c r="C36" s="67"/>
      <c r="D36" s="67"/>
      <c r="E36" s="67"/>
    </row>
    <row r="37" spans="1:6" x14ac:dyDescent="0.25">
      <c r="A37" s="67"/>
      <c r="B37" s="67"/>
      <c r="C37" s="67"/>
      <c r="D37" s="67"/>
      <c r="E37" s="67"/>
    </row>
    <row r="38" spans="1:6" x14ac:dyDescent="0.25">
      <c r="A38" s="67"/>
      <c r="B38" s="67"/>
      <c r="C38" s="67"/>
      <c r="D38" s="67"/>
      <c r="E38" s="67"/>
    </row>
    <row r="39" spans="1:6" ht="19.5" x14ac:dyDescent="0.25">
      <c r="A39" s="71"/>
      <c r="B39" s="72" t="s">
        <v>65</v>
      </c>
      <c r="C39" s="67">
        <f>SUM(C29:C38)</f>
        <v>0</v>
      </c>
      <c r="D39" s="67">
        <f>SUM(D29:D38)</f>
        <v>0</v>
      </c>
      <c r="E39" s="67"/>
    </row>
    <row r="40" spans="1:6" ht="19.5" x14ac:dyDescent="0.25">
      <c r="A40" s="73"/>
      <c r="B40" s="74" t="s">
        <v>66</v>
      </c>
      <c r="C40" s="67">
        <f>(C39-C24)</f>
        <v>0</v>
      </c>
      <c r="D40" s="67">
        <f>(D39-D24)</f>
        <v>0</v>
      </c>
      <c r="E40" s="67"/>
    </row>
    <row r="41" spans="1:6" ht="19.5" x14ac:dyDescent="0.25">
      <c r="A41" s="73"/>
      <c r="B41" s="230"/>
      <c r="C41" s="231"/>
      <c r="D41" s="232"/>
      <c r="E41" s="67"/>
    </row>
    <row r="42" spans="1:6" ht="19.5" x14ac:dyDescent="0.25">
      <c r="A42" s="73"/>
      <c r="B42" s="74" t="s">
        <v>71</v>
      </c>
      <c r="C42" s="67">
        <f>(48000-C40)</f>
        <v>48000</v>
      </c>
      <c r="D42" s="67">
        <f>(48000-C40--D40)</f>
        <v>48000</v>
      </c>
      <c r="E42" s="67"/>
    </row>
    <row r="43" spans="1:6" ht="19.5" x14ac:dyDescent="0.25">
      <c r="A43" s="67"/>
      <c r="B43" s="233" t="s">
        <v>142</v>
      </c>
      <c r="C43" s="175"/>
      <c r="D43" s="234"/>
      <c r="E43" s="64">
        <f>SUM(C39:D39)</f>
        <v>0</v>
      </c>
    </row>
    <row r="44" spans="1:6" ht="19.5" x14ac:dyDescent="0.25">
      <c r="A44" s="67"/>
      <c r="B44" s="233" t="s">
        <v>143</v>
      </c>
      <c r="C44" s="175"/>
      <c r="D44" s="234"/>
      <c r="E44" s="64">
        <f>SUM(C40:D40)</f>
        <v>0</v>
      </c>
    </row>
    <row r="45" spans="1:6" ht="45" customHeight="1" x14ac:dyDescent="0.25">
      <c r="A45" s="67"/>
      <c r="B45" s="223" t="s">
        <v>144</v>
      </c>
      <c r="C45" s="224"/>
      <c r="D45" s="225"/>
      <c r="E45" s="75">
        <f>IF(48000&gt;=E44,48000-E44,"0")</f>
        <v>48000</v>
      </c>
    </row>
    <row r="46" spans="1:6" x14ac:dyDescent="0.25">
      <c r="B46" s="76"/>
      <c r="C46" s="77"/>
      <c r="D46" s="77"/>
      <c r="E46" s="77"/>
      <c r="F46" s="78"/>
    </row>
    <row r="47" spans="1:6" x14ac:dyDescent="0.25">
      <c r="B47" s="76"/>
      <c r="C47" s="77"/>
      <c r="D47" s="77"/>
      <c r="E47" s="77"/>
      <c r="F47" s="78"/>
    </row>
    <row r="48" spans="1:6" ht="19.5" x14ac:dyDescent="0.25">
      <c r="A48" s="226" t="s">
        <v>145</v>
      </c>
      <c r="B48" s="227"/>
      <c r="C48" s="227"/>
      <c r="D48" s="227"/>
      <c r="E48" s="228"/>
      <c r="F48" s="148"/>
    </row>
    <row r="49" spans="1:5" ht="19.5" x14ac:dyDescent="0.25">
      <c r="A49" s="62" t="s">
        <v>67</v>
      </c>
      <c r="B49" s="62" t="s">
        <v>56</v>
      </c>
      <c r="C49" s="62" t="s">
        <v>138</v>
      </c>
      <c r="D49" s="62" t="s">
        <v>57</v>
      </c>
      <c r="E49" s="62" t="s">
        <v>58</v>
      </c>
    </row>
    <row r="50" spans="1:5" ht="19.5" x14ac:dyDescent="0.25">
      <c r="A50" s="63" t="s">
        <v>160</v>
      </c>
      <c r="B50" s="63" t="s">
        <v>146</v>
      </c>
      <c r="C50" s="63">
        <v>1000</v>
      </c>
      <c r="D50" s="85"/>
      <c r="E50" s="86"/>
    </row>
    <row r="51" spans="1:5" x14ac:dyDescent="0.25">
      <c r="A51" s="64"/>
      <c r="D51" s="65"/>
      <c r="E51" s="66"/>
    </row>
    <row r="52" spans="1:5" x14ac:dyDescent="0.25">
      <c r="A52" s="64"/>
      <c r="B52" s="67"/>
      <c r="C52" s="64"/>
      <c r="D52" s="65"/>
      <c r="E52" s="66"/>
    </row>
    <row r="53" spans="1:5" x14ac:dyDescent="0.25">
      <c r="A53" s="64"/>
      <c r="B53" s="67"/>
      <c r="C53" s="64"/>
      <c r="D53" s="65"/>
      <c r="E53" s="66"/>
    </row>
    <row r="54" spans="1:5" x14ac:dyDescent="0.25">
      <c r="A54" s="64"/>
      <c r="B54" s="67"/>
      <c r="C54" s="64" t="s">
        <v>139</v>
      </c>
      <c r="D54" s="65"/>
      <c r="E54" s="66"/>
    </row>
    <row r="55" spans="1:5" x14ac:dyDescent="0.25">
      <c r="A55" s="64"/>
      <c r="B55" s="67"/>
      <c r="C55" s="64"/>
      <c r="D55" s="65"/>
      <c r="E55" s="66"/>
    </row>
    <row r="56" spans="1:5" ht="19.5" x14ac:dyDescent="0.25">
      <c r="A56" s="68"/>
      <c r="B56" s="69" t="s">
        <v>60</v>
      </c>
      <c r="C56" s="64">
        <f>SUM(C51:C55)</f>
        <v>0</v>
      </c>
      <c r="D56" s="64">
        <f>SUM(D51:D55)</f>
        <v>0</v>
      </c>
      <c r="E56" s="66"/>
    </row>
    <row r="57" spans="1:5" ht="19.5" x14ac:dyDescent="0.25">
      <c r="A57" s="67"/>
      <c r="B57" s="229" t="s">
        <v>140</v>
      </c>
      <c r="C57" s="175"/>
      <c r="D57" s="175"/>
      <c r="E57" s="70">
        <f>SUM(C56:D56)</f>
        <v>0</v>
      </c>
    </row>
    <row r="58" spans="1:5" ht="19.5" x14ac:dyDescent="0.25">
      <c r="A58" s="62" t="s">
        <v>147</v>
      </c>
      <c r="B58" s="62" t="s">
        <v>62</v>
      </c>
      <c r="C58" s="62" t="s">
        <v>141</v>
      </c>
      <c r="D58" s="62" t="s">
        <v>63</v>
      </c>
      <c r="E58" s="62" t="s">
        <v>58</v>
      </c>
    </row>
    <row r="59" spans="1:5" ht="19.5" x14ac:dyDescent="0.25">
      <c r="A59" s="63" t="s">
        <v>160</v>
      </c>
      <c r="B59" s="63" t="s">
        <v>148</v>
      </c>
      <c r="C59" s="63">
        <v>1000</v>
      </c>
      <c r="D59" s="63"/>
      <c r="E59" s="63"/>
    </row>
    <row r="60" spans="1:5" ht="19.5" x14ac:dyDescent="0.25">
      <c r="A60" s="67"/>
      <c r="B60" s="63" t="s">
        <v>68</v>
      </c>
      <c r="C60" s="63">
        <v>1400</v>
      </c>
      <c r="D60" s="63"/>
      <c r="E60" s="63"/>
    </row>
    <row r="61" spans="1:5" x14ac:dyDescent="0.25">
      <c r="A61" s="67"/>
      <c r="B61" s="67"/>
      <c r="C61" s="67"/>
      <c r="D61" s="67"/>
      <c r="E61" s="67"/>
    </row>
    <row r="62" spans="1:5" x14ac:dyDescent="0.25">
      <c r="A62" s="67"/>
      <c r="B62" s="67"/>
      <c r="C62" s="67"/>
      <c r="D62" s="67"/>
      <c r="E62" s="67"/>
    </row>
    <row r="63" spans="1:5" x14ac:dyDescent="0.25">
      <c r="A63" s="67"/>
      <c r="B63" s="67"/>
      <c r="C63" s="67"/>
      <c r="D63" s="67"/>
      <c r="E63" s="67"/>
    </row>
    <row r="64" spans="1:5" x14ac:dyDescent="0.25">
      <c r="A64" s="67"/>
      <c r="B64" s="67"/>
      <c r="C64" s="67"/>
      <c r="D64" s="67"/>
      <c r="E64" s="67"/>
    </row>
    <row r="65" spans="1:5" x14ac:dyDescent="0.25">
      <c r="A65" s="67"/>
      <c r="B65" s="67"/>
      <c r="C65" s="67"/>
      <c r="D65" s="67"/>
      <c r="E65" s="67"/>
    </row>
    <row r="66" spans="1:5" x14ac:dyDescent="0.25">
      <c r="A66" s="67"/>
      <c r="B66" s="67"/>
      <c r="C66" s="67"/>
      <c r="D66" s="67"/>
      <c r="E66" s="67"/>
    </row>
    <row r="67" spans="1:5" x14ac:dyDescent="0.25">
      <c r="A67" s="67"/>
      <c r="B67" s="67"/>
      <c r="C67" s="67"/>
      <c r="D67" s="67"/>
      <c r="E67" s="67"/>
    </row>
    <row r="68" spans="1:5" x14ac:dyDescent="0.25">
      <c r="A68" s="67"/>
      <c r="B68" s="67"/>
      <c r="C68" s="67"/>
      <c r="D68" s="67"/>
      <c r="E68" s="67"/>
    </row>
    <row r="69" spans="1:5" x14ac:dyDescent="0.25">
      <c r="A69" s="67"/>
      <c r="B69" s="67"/>
      <c r="C69" s="67"/>
      <c r="D69" s="67"/>
      <c r="E69" s="67"/>
    </row>
    <row r="70" spans="1:5" x14ac:dyDescent="0.25">
      <c r="A70" s="67"/>
      <c r="B70" s="67"/>
      <c r="C70" s="67"/>
      <c r="D70" s="67"/>
      <c r="E70" s="67"/>
    </row>
    <row r="71" spans="1:5" ht="19.5" x14ac:dyDescent="0.25">
      <c r="A71" s="71"/>
      <c r="B71" s="72" t="s">
        <v>65</v>
      </c>
      <c r="C71" s="67">
        <f>SUM(C61:C70)</f>
        <v>0</v>
      </c>
      <c r="D71" s="67">
        <f>SUM(D61:D70)</f>
        <v>0</v>
      </c>
      <c r="E71" s="67"/>
    </row>
    <row r="72" spans="1:5" ht="19.5" x14ac:dyDescent="0.25">
      <c r="A72" s="73"/>
      <c r="B72" s="74" t="s">
        <v>66</v>
      </c>
      <c r="C72" s="67">
        <f>(C71-C56)</f>
        <v>0</v>
      </c>
      <c r="D72" s="67">
        <f>(D71-D56)</f>
        <v>0</v>
      </c>
      <c r="E72" s="67"/>
    </row>
    <row r="73" spans="1:5" ht="19.5" x14ac:dyDescent="0.25">
      <c r="A73" s="73"/>
      <c r="B73" s="230"/>
      <c r="C73" s="231"/>
      <c r="D73" s="232"/>
      <c r="E73" s="67"/>
    </row>
    <row r="74" spans="1:5" ht="19.5" x14ac:dyDescent="0.25">
      <c r="A74" s="73"/>
      <c r="B74" s="74" t="s">
        <v>71</v>
      </c>
      <c r="C74" s="67">
        <f>(12000-C72)</f>
        <v>12000</v>
      </c>
      <c r="D74" s="67">
        <f>(12000-C72--D72)</f>
        <v>12000</v>
      </c>
      <c r="E74" s="67"/>
    </row>
    <row r="75" spans="1:5" ht="19.5" x14ac:dyDescent="0.25">
      <c r="A75" s="67"/>
      <c r="B75" s="233" t="s">
        <v>142</v>
      </c>
      <c r="C75" s="175"/>
      <c r="D75" s="234"/>
      <c r="E75" s="64">
        <f>SUM(C71:D71)</f>
        <v>0</v>
      </c>
    </row>
    <row r="76" spans="1:5" ht="19.5" x14ac:dyDescent="0.25">
      <c r="A76" s="67"/>
      <c r="B76" s="233" t="s">
        <v>143</v>
      </c>
      <c r="C76" s="175"/>
      <c r="D76" s="234"/>
      <c r="E76" s="64">
        <f>SUM(C72:D72)</f>
        <v>0</v>
      </c>
    </row>
    <row r="77" spans="1:5" ht="45" customHeight="1" x14ac:dyDescent="0.25">
      <c r="A77" s="67"/>
      <c r="B77" s="223" t="s">
        <v>149</v>
      </c>
      <c r="C77" s="224"/>
      <c r="D77" s="225"/>
      <c r="E77" s="75">
        <f>IF(12000&gt;=E76,12000-E76,"0")</f>
        <v>12000</v>
      </c>
    </row>
    <row r="78" spans="1:5" ht="19.5" customHeight="1" x14ac:dyDescent="0.25"/>
    <row r="81" spans="1:3" ht="21" x14ac:dyDescent="0.25">
      <c r="A81" s="79" t="s">
        <v>150</v>
      </c>
      <c r="B81" s="80">
        <f>(E45+E77)</f>
        <v>60000</v>
      </c>
      <c r="C81" s="81"/>
    </row>
    <row r="91" spans="1:3" x14ac:dyDescent="0.25">
      <c r="A91" s="155"/>
    </row>
    <row r="92" spans="1:3" x14ac:dyDescent="0.25">
      <c r="A92" s="155" t="s">
        <v>157</v>
      </c>
    </row>
  </sheetData>
  <mergeCells count="13">
    <mergeCell ref="B44:D44"/>
    <mergeCell ref="A13:F14"/>
    <mergeCell ref="A16:E16"/>
    <mergeCell ref="B25:D25"/>
    <mergeCell ref="B41:D41"/>
    <mergeCell ref="B43:D43"/>
    <mergeCell ref="B77:D77"/>
    <mergeCell ref="B45:D45"/>
    <mergeCell ref="A48:E48"/>
    <mergeCell ref="B57:D57"/>
    <mergeCell ref="B73:D73"/>
    <mergeCell ref="B75:D75"/>
    <mergeCell ref="B76:D76"/>
  </mergeCells>
  <phoneticPr fontId="1" type="noConversion"/>
  <pageMargins left="0.7" right="0.7" top="0.75" bottom="0.75" header="0.3" footer="0.3"/>
  <pageSetup paperSize="8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附件一</vt:lpstr>
      <vt:lpstr>附件二</vt:lpstr>
      <vt:lpstr>附件二 (附錄)</vt:lpstr>
      <vt:lpstr>附件四(兩年計劃)</vt:lpstr>
      <vt:lpstr>附件一!Print_Area</vt:lpstr>
      <vt:lpstr>附件二!Print_Area</vt:lpstr>
      <vt:lpstr>'附件二 (附錄)'!Print_Area</vt:lpstr>
      <vt:lpstr>'附件四(兩年計劃)'!Print_Area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Yeung</dc:creator>
  <cp:lastModifiedBy>Sabina Yeung</cp:lastModifiedBy>
  <cp:lastPrinted>2024-09-04T06:54:40Z</cp:lastPrinted>
  <dcterms:created xsi:type="dcterms:W3CDTF">2024-04-12T06:01:33Z</dcterms:created>
  <dcterms:modified xsi:type="dcterms:W3CDTF">2024-09-24T02:24:16Z</dcterms:modified>
</cp:coreProperties>
</file>