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T:\Elder Academy Development Foundation\Elder Academy\EA Guidelines\Elder Academy Guidelines 2024 (updating 安)\Report\"/>
    </mc:Choice>
  </mc:AlternateContent>
  <bookViews>
    <workbookView xWindow="0" yWindow="0" windowWidth="19200" windowHeight="10095"/>
  </bookViews>
  <sheets>
    <sheet name="附件一" sheetId="1" r:id="rId1"/>
    <sheet name="附件二" sheetId="2" r:id="rId2"/>
    <sheet name="附件二 (附錄)" sheetId="5" r:id="rId3"/>
    <sheet name="附件四(三年計劃)" sheetId="4" r:id="rId4"/>
  </sheets>
  <definedNames>
    <definedName name="_xlnm.Print_Area" localSheetId="0">附件一!$A$1:$M$20</definedName>
    <definedName name="_xlnm.Print_Area" localSheetId="1">附件二!$A$1:$AC$48</definedName>
    <definedName name="_xlnm.Print_Area" localSheetId="2">'附件二 (附錄)'!$A$1:$K$33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8" i="2" l="1"/>
  <c r="Z38" i="2"/>
  <c r="Y38" i="2"/>
  <c r="Y37" i="2"/>
  <c r="X38" i="2"/>
  <c r="X37" i="2"/>
  <c r="W37" i="2"/>
  <c r="W36" i="2"/>
  <c r="V38" i="2"/>
  <c r="V31" i="2"/>
  <c r="V30" i="2"/>
  <c r="S38" i="2"/>
  <c r="R38" i="2"/>
  <c r="Q38" i="2"/>
  <c r="J38" i="2"/>
  <c r="I38" i="2"/>
  <c r="H38" i="2"/>
  <c r="G38" i="2"/>
  <c r="E38" i="2"/>
  <c r="E37" i="2"/>
  <c r="E31" i="2"/>
  <c r="E25" i="2"/>
  <c r="R31" i="2" l="1"/>
  <c r="R35" i="2"/>
  <c r="R37" i="2"/>
  <c r="P37" i="2"/>
  <c r="Q37" i="2"/>
  <c r="Q35" i="2"/>
  <c r="X31" i="2" l="1"/>
  <c r="X25" i="2"/>
  <c r="G25" i="2"/>
  <c r="Z25" i="2"/>
  <c r="G37" i="2" l="1"/>
  <c r="G31" i="2"/>
  <c r="C104" i="4"/>
  <c r="U25" i="2"/>
  <c r="Q21" i="2" l="1"/>
  <c r="W21" i="2" l="1"/>
  <c r="V21" i="2"/>
  <c r="AB37" i="2"/>
  <c r="Z37" i="2"/>
  <c r="U37" i="2"/>
  <c r="T37" i="2"/>
  <c r="S37" i="2"/>
  <c r="O37" i="2"/>
  <c r="N37" i="2"/>
  <c r="M37" i="2"/>
  <c r="L37" i="2"/>
  <c r="K37" i="2"/>
  <c r="J37" i="2"/>
  <c r="I37" i="2"/>
  <c r="H37" i="2"/>
  <c r="H31" i="2"/>
  <c r="AB31" i="2"/>
  <c r="Z31" i="2"/>
  <c r="U31" i="2"/>
  <c r="T31" i="2"/>
  <c r="S31" i="2"/>
  <c r="P31" i="2"/>
  <c r="O31" i="2"/>
  <c r="N31" i="2"/>
  <c r="M31" i="2"/>
  <c r="L31" i="2"/>
  <c r="K31" i="2"/>
  <c r="J31" i="2"/>
  <c r="I31" i="2"/>
  <c r="AB25" i="2"/>
  <c r="T25" i="2"/>
  <c r="T38" i="2" s="1"/>
  <c r="S25" i="2"/>
  <c r="I25" i="2"/>
  <c r="J25" i="2"/>
  <c r="K25" i="2"/>
  <c r="L25" i="2"/>
  <c r="M25" i="2"/>
  <c r="N25" i="2"/>
  <c r="O25" i="2"/>
  <c r="P25" i="2"/>
  <c r="H25" i="2"/>
  <c r="P38" i="2" l="1"/>
  <c r="M38" i="2"/>
  <c r="U38" i="2"/>
  <c r="K38" i="2"/>
  <c r="Y21" i="2"/>
  <c r="O38" i="2"/>
  <c r="N38" i="2"/>
  <c r="L38" i="2"/>
  <c r="Q31" i="2"/>
  <c r="Q25" i="2"/>
  <c r="D105" i="4"/>
  <c r="C105" i="4"/>
  <c r="B105" i="4"/>
  <c r="D104" i="4"/>
  <c r="B104" i="4"/>
  <c r="E106" i="4" s="1"/>
  <c r="E107" i="4" s="1"/>
  <c r="E88" i="4"/>
  <c r="E87" i="4"/>
  <c r="D87" i="4"/>
  <c r="C87" i="4"/>
  <c r="D88" i="4" s="1"/>
  <c r="E70" i="4"/>
  <c r="E69" i="4"/>
  <c r="D69" i="4"/>
  <c r="D70" i="4" s="1"/>
  <c r="C69" i="4"/>
  <c r="F73" i="4" s="1"/>
  <c r="F74" i="4" s="1"/>
  <c r="F75" i="4" s="1"/>
  <c r="F58" i="4"/>
  <c r="E57" i="4"/>
  <c r="D57" i="4"/>
  <c r="C57" i="4"/>
  <c r="E40" i="4"/>
  <c r="D40" i="4"/>
  <c r="C40" i="4"/>
  <c r="F44" i="4" s="1"/>
  <c r="E25" i="4"/>
  <c r="E41" i="4" s="1"/>
  <c r="D25" i="4"/>
  <c r="C25" i="4"/>
  <c r="R25" i="2" l="1"/>
  <c r="C41" i="4"/>
  <c r="C43" i="4" s="1"/>
  <c r="F26" i="4"/>
  <c r="D41" i="4"/>
  <c r="F89" i="4"/>
  <c r="F90" i="4" s="1"/>
  <c r="C70" i="4"/>
  <c r="C88" i="4"/>
  <c r="D43" i="4" l="1"/>
  <c r="E43" i="4"/>
  <c r="F45" i="4"/>
  <c r="F46" i="4" s="1"/>
  <c r="B110" i="4" s="1"/>
  <c r="E72" i="4"/>
  <c r="D72" i="4"/>
  <c r="C72" i="4"/>
  <c r="R21" i="2" l="1"/>
  <c r="Q22" i="2"/>
  <c r="Q23" i="2"/>
  <c r="Q24" i="2"/>
  <c r="Q27" i="2"/>
  <c r="Q28" i="2"/>
  <c r="W28" i="2" s="1"/>
  <c r="Y28" i="2" s="1"/>
  <c r="Q29" i="2"/>
  <c r="Q30" i="2"/>
  <c r="Q33" i="2"/>
  <c r="Q34" i="2"/>
  <c r="W34" i="2" s="1"/>
  <c r="Y34" i="2" s="1"/>
  <c r="Q36" i="2"/>
  <c r="W29" i="2" l="1"/>
  <c r="V29" i="2"/>
  <c r="W22" i="2"/>
  <c r="V22" i="2"/>
  <c r="V25" i="2" s="1"/>
  <c r="R27" i="2"/>
  <c r="W27" i="2"/>
  <c r="Y27" i="2" s="1"/>
  <c r="V27" i="2"/>
  <c r="R36" i="2"/>
  <c r="Y36" i="2"/>
  <c r="V36" i="2"/>
  <c r="R24" i="2"/>
  <c r="W24" i="2"/>
  <c r="Y24" i="2" s="1"/>
  <c r="V24" i="2"/>
  <c r="R33" i="2"/>
  <c r="W33" i="2"/>
  <c r="V33" i="2"/>
  <c r="R23" i="2"/>
  <c r="W23" i="2"/>
  <c r="V23" i="2"/>
  <c r="R30" i="2"/>
  <c r="W30" i="2"/>
  <c r="Y30" i="2" s="1"/>
  <c r="W35" i="2"/>
  <c r="Y35" i="2" s="1"/>
  <c r="V35" i="2"/>
  <c r="R29" i="2"/>
  <c r="Y22" i="2"/>
  <c r="R34" i="2"/>
  <c r="V34" i="2"/>
  <c r="R28" i="2"/>
  <c r="V28" i="2"/>
  <c r="R22" i="2"/>
  <c r="Q18" i="2"/>
  <c r="W18" i="2" s="1"/>
  <c r="Q19" i="2"/>
  <c r="Y33" i="2" l="1"/>
  <c r="R19" i="2"/>
  <c r="W19" i="2"/>
  <c r="Y19" i="2" s="1"/>
  <c r="V37" i="2"/>
  <c r="Y23" i="2"/>
  <c r="W25" i="2"/>
  <c r="R18" i="2"/>
  <c r="Y18" i="2"/>
  <c r="W31" i="2"/>
  <c r="Y29" i="2"/>
  <c r="C10" i="1"/>
  <c r="D10" i="1"/>
  <c r="E10" i="1"/>
  <c r="F10" i="1"/>
  <c r="G10" i="1"/>
  <c r="H10" i="1"/>
  <c r="I10" i="1"/>
  <c r="K10" i="1"/>
  <c r="L10" i="1"/>
  <c r="M10" i="1"/>
  <c r="B10" i="1"/>
  <c r="B11" i="1" s="1"/>
  <c r="K11" i="1" l="1"/>
  <c r="W38" i="2"/>
  <c r="Y25" i="2"/>
  <c r="Y31" i="2"/>
  <c r="F11" i="1"/>
  <c r="J11" i="1" s="1"/>
</calcChain>
</file>

<file path=xl/sharedStrings.xml><?xml version="1.0" encoding="utf-8"?>
<sst xmlns="http://schemas.openxmlformats.org/spreadsheetml/2006/main" count="250" uniqueCount="182">
  <si>
    <t>55-59</t>
    <phoneticPr fontId="1" type="noConversion"/>
  </si>
  <si>
    <t>70-79</t>
    <phoneticPr fontId="1" type="noConversion"/>
  </si>
  <si>
    <t>60-69</t>
    <phoneticPr fontId="1" type="noConversion"/>
  </si>
  <si>
    <t>(a)</t>
    <phoneticPr fontId="1" type="noConversion"/>
  </si>
  <si>
    <t>(b)</t>
    <phoneticPr fontId="1" type="noConversion"/>
  </si>
  <si>
    <t>(c )</t>
    <phoneticPr fontId="1" type="noConversion"/>
  </si>
  <si>
    <t>(d)</t>
    <phoneticPr fontId="1" type="noConversion"/>
  </si>
  <si>
    <t>(f)</t>
    <phoneticPr fontId="1" type="noConversion"/>
  </si>
  <si>
    <r>
      <rPr>
        <sz val="12"/>
        <color theme="1"/>
        <rFont val="新細明體"/>
        <family val="2"/>
        <charset val="136"/>
      </rPr>
      <t>男</t>
    </r>
    <phoneticPr fontId="1" type="noConversion"/>
  </si>
  <si>
    <r>
      <rPr>
        <sz val="12"/>
        <color theme="1"/>
        <rFont val="新細明體"/>
        <family val="2"/>
        <charset val="136"/>
      </rPr>
      <t>女</t>
    </r>
    <phoneticPr fontId="1" type="noConversion"/>
  </si>
  <si>
    <r>
      <rPr>
        <sz val="12"/>
        <color theme="1"/>
        <rFont val="新細明體"/>
        <family val="2"/>
        <charset val="136"/>
      </rPr>
      <t>小學或以下</t>
    </r>
    <phoneticPr fontId="1" type="noConversion"/>
  </si>
  <si>
    <r>
      <rPr>
        <sz val="12"/>
        <color theme="1"/>
        <rFont val="新細明體"/>
        <family val="2"/>
        <charset val="136"/>
      </rPr>
      <t>中學</t>
    </r>
    <phoneticPr fontId="1" type="noConversion"/>
  </si>
  <si>
    <r>
      <t xml:space="preserve"> </t>
    </r>
    <r>
      <rPr>
        <sz val="12"/>
        <color theme="1"/>
        <rFont val="新細明體"/>
        <family val="2"/>
        <charset val="136"/>
      </rPr>
      <t>≥</t>
    </r>
    <r>
      <rPr>
        <sz val="12"/>
        <color theme="1"/>
        <rFont val="Times New Roman"/>
        <family val="1"/>
      </rPr>
      <t>80</t>
    </r>
    <phoneticPr fontId="1" type="noConversion"/>
  </si>
  <si>
    <r>
      <rPr>
        <sz val="12"/>
        <color theme="1"/>
        <rFont val="新細明體"/>
        <family val="2"/>
        <charset val="136"/>
      </rPr>
      <t>≥</t>
    </r>
    <r>
      <rPr>
        <sz val="12"/>
        <color theme="1"/>
        <rFont val="Times New Roman"/>
        <family val="1"/>
      </rPr>
      <t>80</t>
    </r>
    <phoneticPr fontId="1" type="noConversion"/>
  </si>
  <si>
    <r>
      <rPr>
        <b/>
        <i/>
        <sz val="12"/>
        <color theme="1"/>
        <rFont val="新細明體"/>
        <family val="1"/>
        <charset val="136"/>
      </rPr>
      <t>例子</t>
    </r>
    <r>
      <rPr>
        <b/>
        <i/>
        <sz val="12"/>
        <color theme="1"/>
        <rFont val="Times New Roman"/>
        <family val="1"/>
      </rPr>
      <t xml:space="preserve">: </t>
    </r>
    <phoneticPr fontId="1" type="noConversion"/>
  </si>
  <si>
    <r>
      <rPr>
        <b/>
        <sz val="14"/>
        <color theme="1"/>
        <rFont val="新細明體"/>
        <family val="1"/>
        <charset val="136"/>
      </rPr>
      <t>長者學苑名稱：</t>
    </r>
    <phoneticPr fontId="1" type="noConversion"/>
  </si>
  <si>
    <r>
      <rPr>
        <b/>
        <sz val="12"/>
        <color theme="1"/>
        <rFont val="新細明體"/>
        <family val="1"/>
        <charset val="136"/>
      </rPr>
      <t>長者學苑名稱：</t>
    </r>
    <phoneticPr fontId="1" type="noConversion"/>
  </si>
  <si>
    <r>
      <rPr>
        <b/>
        <sz val="12"/>
        <color theme="1"/>
        <rFont val="新細明體"/>
        <family val="1"/>
        <charset val="136"/>
      </rPr>
      <t>長者學員資料：</t>
    </r>
    <phoneticPr fontId="1" type="noConversion"/>
  </si>
  <si>
    <r>
      <rPr>
        <sz val="12"/>
        <color theme="1"/>
        <rFont val="新細明體"/>
        <family val="2"/>
        <charset val="136"/>
      </rPr>
      <t>截至</t>
    </r>
    <phoneticPr fontId="1" type="noConversion"/>
  </si>
  <si>
    <r>
      <rPr>
        <sz val="12"/>
        <color theme="1"/>
        <rFont val="新細明體"/>
        <family val="2"/>
        <charset val="136"/>
      </rPr>
      <t>小學或以下</t>
    </r>
  </si>
  <si>
    <r>
      <rPr>
        <sz val="12"/>
        <color theme="1"/>
        <rFont val="新細明體"/>
        <family val="2"/>
        <charset val="136"/>
      </rPr>
      <t>專上或以上</t>
    </r>
    <phoneticPr fontId="1" type="noConversion"/>
  </si>
  <si>
    <t>參與學生人數
及形式</t>
    <phoneticPr fontId="1" type="noConversion"/>
  </si>
  <si>
    <t>參與義工人數
及形式</t>
    <phoneticPr fontId="1" type="noConversion"/>
  </si>
  <si>
    <t>(A)健康保健</t>
  </si>
  <si>
    <t>X</t>
  </si>
  <si>
    <t>✓</t>
  </si>
  <si>
    <r>
      <rPr>
        <sz val="12"/>
        <color theme="1"/>
        <rFont val="新細明體"/>
        <family val="2"/>
        <charset val="136"/>
      </rPr>
      <t>必修課程</t>
    </r>
    <r>
      <rPr>
        <vertAlign val="superscript"/>
        <sz val="12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(</t>
    </r>
    <r>
      <rPr>
        <sz val="12"/>
        <color theme="1"/>
        <rFont val="Times New Roman"/>
        <family val="1"/>
      </rPr>
      <t>✓</t>
    </r>
    <r>
      <rPr>
        <sz val="12"/>
        <color theme="1"/>
        <rFont val="新細明體"/>
        <family val="1"/>
        <charset val="136"/>
      </rPr>
      <t>/ X</t>
    </r>
    <r>
      <rPr>
        <sz val="12"/>
        <color theme="1"/>
        <rFont val="Times New Roman"/>
        <family val="1"/>
      </rPr>
      <t>)</t>
    </r>
    <phoneticPr fontId="1" type="noConversion"/>
  </si>
  <si>
    <t>(F)長幼共融活動</t>
  </si>
  <si>
    <t>協助導師進行互動遊戲，加深長者對健康管理的知識。</t>
    <phoneticPr fontId="1" type="noConversion"/>
  </si>
  <si>
    <r>
      <rPr>
        <sz val="12"/>
        <color theme="1"/>
        <rFont val="細明體"/>
        <family val="3"/>
        <charset val="136"/>
      </rPr>
      <t>擔當義工導師</t>
    </r>
    <r>
      <rPr>
        <sz val="12"/>
        <color theme="1"/>
        <rFont val="Times New Roman"/>
        <family val="1"/>
      </rPr>
      <t>(1</t>
    </r>
    <r>
      <rPr>
        <sz val="12"/>
        <color theme="1"/>
        <rFont val="細明體"/>
        <family val="3"/>
        <charset val="136"/>
      </rPr>
      <t>人</t>
    </r>
    <r>
      <rPr>
        <sz val="12"/>
        <color theme="1"/>
        <rFont val="Times New Roman"/>
        <family val="1"/>
      </rPr>
      <t>)</t>
    </r>
    <r>
      <rPr>
        <sz val="12"/>
        <color theme="1"/>
        <rFont val="細明體"/>
        <family val="3"/>
        <charset val="136"/>
      </rPr>
      <t>及協助課堂運作</t>
    </r>
    <r>
      <rPr>
        <sz val="12"/>
        <color theme="1"/>
        <rFont val="Times New Roman"/>
        <family val="1"/>
      </rPr>
      <t>(1</t>
    </r>
    <r>
      <rPr>
        <sz val="12"/>
        <color theme="1"/>
        <rFont val="細明體"/>
        <family val="3"/>
        <charset val="136"/>
      </rPr>
      <t>人</t>
    </r>
    <r>
      <rPr>
        <sz val="12"/>
        <color theme="1"/>
        <rFont val="Times New Roman"/>
        <family val="1"/>
      </rPr>
      <t>)</t>
    </r>
    <r>
      <rPr>
        <sz val="12"/>
        <color theme="1"/>
        <rFont val="細明體"/>
        <family val="3"/>
        <charset val="136"/>
      </rPr>
      <t>。</t>
    </r>
    <phoneticPr fontId="1" type="noConversion"/>
  </si>
  <si>
    <t>協助準備探訪物資和安排探訪流程。</t>
    <phoneticPr fontId="1" type="noConversion"/>
  </si>
  <si>
    <r>
      <rPr>
        <b/>
        <sz val="12"/>
        <color theme="1"/>
        <rFont val="新細明體"/>
        <family val="2"/>
        <charset val="136"/>
      </rPr>
      <t>附件二</t>
    </r>
    <phoneticPr fontId="1" type="noConversion"/>
  </si>
  <si>
    <r>
      <rPr>
        <b/>
        <sz val="12"/>
        <color theme="1"/>
        <rFont val="新細明體"/>
        <family val="2"/>
        <charset val="136"/>
      </rPr>
      <t>附件一</t>
    </r>
    <phoneticPr fontId="1" type="noConversion"/>
  </si>
  <si>
    <t xml:space="preserve">職位: </t>
    <phoneticPr fontId="1" type="noConversion"/>
  </si>
  <si>
    <t>電話:</t>
    <phoneticPr fontId="1" type="noConversion"/>
  </si>
  <si>
    <r>
      <rPr>
        <sz val="12"/>
        <rFont val="細明體"/>
        <family val="3"/>
        <charset val="136"/>
      </rPr>
      <t>探訪長者顯關懷</t>
    </r>
    <r>
      <rPr>
        <sz val="12"/>
        <rFont val="Times New Roman"/>
        <family val="1"/>
      </rPr>
      <t xml:space="preserve"> 
</t>
    </r>
    <r>
      <rPr>
        <sz val="12"/>
        <rFont val="細明體"/>
        <family val="3"/>
        <charset val="136"/>
      </rPr>
      <t>由長者學員和學生一起探訪有需要的長者，讓他們跟社區保持緊密接觸，亦可藉此機會讓學生在長者學員的引導下更加了解長者需要。</t>
    </r>
    <phoneticPr fontId="1" type="noConversion"/>
  </si>
  <si>
    <t>長幼共融活動。</t>
    <phoneticPr fontId="1" type="noConversion"/>
  </si>
  <si>
    <t>總數:</t>
    <phoneticPr fontId="1" type="noConversion"/>
  </si>
  <si>
    <t xml:space="preserve">電郵: </t>
    <phoneticPr fontId="1" type="noConversion"/>
  </si>
  <si>
    <t>姓名:</t>
    <phoneticPr fontId="1" type="noConversion"/>
  </si>
  <si>
    <t>學校／機構名稱:</t>
    <phoneticPr fontId="1" type="noConversion"/>
  </si>
  <si>
    <t xml:space="preserve">課程／活動列表聯絡人: </t>
    <phoneticPr fontId="1" type="noConversion"/>
  </si>
  <si>
    <r>
      <rPr>
        <sz val="12"/>
        <color theme="1"/>
        <rFont val="新細明體"/>
        <family val="2"/>
        <charset val="136"/>
      </rPr>
      <t>自我健康管理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2"/>
        <charset val="136"/>
      </rPr>
      <t>介紹自我健康管理的概念，培養個人健康生活習慣，以減低患上疾病機會。</t>
    </r>
    <phoneticPr fontId="1" type="noConversion"/>
  </si>
  <si>
    <t>專上或以上</t>
    <phoneticPr fontId="1" type="noConversion"/>
  </si>
  <si>
    <t>原訂學習名額</t>
    <phoneticPr fontId="1" type="noConversion"/>
  </si>
  <si>
    <r>
      <t>(</t>
    </r>
    <r>
      <rPr>
        <b/>
        <sz val="14"/>
        <color theme="1"/>
        <rFont val="新細明體"/>
        <family val="1"/>
        <charset val="136"/>
      </rPr>
      <t>由</t>
    </r>
    <r>
      <rPr>
        <b/>
        <sz val="14"/>
        <color theme="1"/>
        <rFont val="Times New Roman"/>
        <family val="1"/>
      </rPr>
      <t>____</t>
    </r>
    <r>
      <rPr>
        <b/>
        <sz val="14"/>
        <color theme="1"/>
        <rFont val="新細明體"/>
        <family val="1"/>
        <charset val="136"/>
      </rPr>
      <t>年</t>
    </r>
    <r>
      <rPr>
        <b/>
        <u/>
        <sz val="14"/>
        <color theme="1"/>
        <rFont val="Times New Roman"/>
        <family val="1"/>
      </rPr>
      <t xml:space="preserve">  2 </t>
    </r>
    <r>
      <rPr>
        <b/>
        <u/>
        <sz val="14"/>
        <color theme="1"/>
        <rFont val="新細明體"/>
        <family val="1"/>
        <charset val="136"/>
      </rPr>
      <t>／</t>
    </r>
    <r>
      <rPr>
        <b/>
        <u/>
        <sz val="14"/>
        <color theme="1"/>
        <rFont val="Times New Roman"/>
        <family val="1"/>
      </rPr>
      <t xml:space="preserve"> 9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新細明體"/>
        <family val="1"/>
        <charset val="136"/>
      </rPr>
      <t>月</t>
    </r>
    <r>
      <rPr>
        <b/>
        <u/>
        <sz val="14"/>
        <color theme="1"/>
        <rFont val="Times New Roman"/>
        <family val="1"/>
      </rPr>
      <t xml:space="preserve"> 1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新細明體"/>
        <family val="1"/>
        <charset val="136"/>
      </rPr>
      <t>日至</t>
    </r>
    <r>
      <rPr>
        <b/>
        <sz val="14"/>
        <color theme="1"/>
        <rFont val="Times New Roman"/>
        <family val="1"/>
      </rPr>
      <t>_____</t>
    </r>
    <r>
      <rPr>
        <b/>
        <sz val="14"/>
        <color theme="1"/>
        <rFont val="新細明體"/>
        <family val="1"/>
        <charset val="136"/>
      </rPr>
      <t>年</t>
    </r>
    <r>
      <rPr>
        <b/>
        <u/>
        <sz val="14"/>
        <color theme="1"/>
        <rFont val="Times New Roman"/>
        <family val="1"/>
      </rPr>
      <t xml:space="preserve"> 1 </t>
    </r>
    <r>
      <rPr>
        <b/>
        <u/>
        <sz val="14"/>
        <color theme="1"/>
        <rFont val="新細明體"/>
        <family val="1"/>
        <charset val="136"/>
      </rPr>
      <t>／</t>
    </r>
    <r>
      <rPr>
        <b/>
        <u/>
        <sz val="14"/>
        <color theme="1"/>
        <rFont val="Times New Roman"/>
        <family val="1"/>
      </rPr>
      <t xml:space="preserve"> 8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新細明體"/>
        <family val="1"/>
        <charset val="136"/>
      </rPr>
      <t>月</t>
    </r>
    <r>
      <rPr>
        <b/>
        <u/>
        <sz val="14"/>
        <color theme="1"/>
        <rFont val="Times New Roman"/>
        <family val="1"/>
      </rPr>
      <t xml:space="preserve"> 31</t>
    </r>
    <r>
      <rPr>
        <b/>
        <sz val="14"/>
        <color theme="1"/>
        <rFont val="新細明體"/>
        <family val="1"/>
        <charset val="136"/>
      </rPr>
      <t>日</t>
    </r>
    <r>
      <rPr>
        <b/>
        <sz val="14"/>
        <color theme="1"/>
        <rFont val="Times New Roman"/>
        <family val="1"/>
      </rPr>
      <t>)</t>
    </r>
    <phoneticPr fontId="1" type="noConversion"/>
  </si>
  <si>
    <r>
      <rPr>
        <b/>
        <sz val="16"/>
        <color theme="1"/>
        <rFont val="新細明體"/>
        <family val="1"/>
        <charset val="136"/>
      </rPr>
      <t>長者學苑名稱</t>
    </r>
    <r>
      <rPr>
        <b/>
        <sz val="16"/>
        <color theme="1"/>
        <rFont val="Times New Roman"/>
        <family val="1"/>
      </rPr>
      <t xml:space="preserve">: </t>
    </r>
    <phoneticPr fontId="1" type="noConversion"/>
  </si>
  <si>
    <r>
      <rPr>
        <b/>
        <sz val="14"/>
        <color theme="1"/>
        <rFont val="新細明體"/>
        <family val="1"/>
        <charset val="136"/>
      </rPr>
      <t>財政報告聯絡人</t>
    </r>
    <r>
      <rPr>
        <b/>
        <sz val="14"/>
        <color theme="1"/>
        <rFont val="Times New Roman"/>
        <family val="1"/>
      </rPr>
      <t>:</t>
    </r>
    <phoneticPr fontId="1" type="noConversion"/>
  </si>
  <si>
    <r>
      <rPr>
        <sz val="14"/>
        <color theme="1"/>
        <rFont val="新細明體"/>
        <family val="1"/>
        <charset val="136"/>
      </rPr>
      <t>姓名</t>
    </r>
  </si>
  <si>
    <r>
      <rPr>
        <sz val="14"/>
        <color theme="1"/>
        <rFont val="新細明體"/>
        <family val="1"/>
        <charset val="136"/>
      </rPr>
      <t>職位</t>
    </r>
  </si>
  <si>
    <r>
      <rPr>
        <sz val="14"/>
        <color theme="1"/>
        <rFont val="新細明體"/>
        <family val="1"/>
        <charset val="136"/>
      </rPr>
      <t>學校／合作機構名稱</t>
    </r>
    <phoneticPr fontId="1" type="noConversion"/>
  </si>
  <si>
    <r>
      <rPr>
        <sz val="14"/>
        <color theme="1"/>
        <rFont val="新細明體"/>
        <family val="1"/>
        <charset val="136"/>
      </rPr>
      <t>電話</t>
    </r>
  </si>
  <si>
    <r>
      <rPr>
        <sz val="14"/>
        <color theme="1"/>
        <rFont val="新細明體"/>
        <family val="1"/>
        <charset val="136"/>
      </rPr>
      <t>電郵</t>
    </r>
  </si>
  <si>
    <t xml:space="preserve">第一份工作進展報告(第一份報告): </t>
    <phoneticPr fontId="1" type="noConversion"/>
  </si>
  <si>
    <r>
      <t>由______年</t>
    </r>
    <r>
      <rPr>
        <u/>
        <sz val="14"/>
        <color theme="1"/>
        <rFont val="細明體"/>
        <family val="3"/>
        <charset val="136"/>
      </rPr>
      <t>2／9</t>
    </r>
    <r>
      <rPr>
        <sz val="14"/>
        <color theme="1"/>
        <rFont val="細明體"/>
        <family val="3"/>
        <charset val="136"/>
      </rPr>
      <t>月</t>
    </r>
    <r>
      <rPr>
        <u/>
        <sz val="14"/>
        <color theme="1"/>
        <rFont val="細明體"/>
        <family val="3"/>
        <charset val="136"/>
      </rPr>
      <t>1</t>
    </r>
    <r>
      <rPr>
        <sz val="14"/>
        <color theme="1"/>
        <rFont val="細明體"/>
        <family val="3"/>
        <charset val="136"/>
      </rPr>
      <t>日至______年</t>
    </r>
    <r>
      <rPr>
        <u/>
        <sz val="14"/>
        <color theme="1"/>
        <rFont val="細明體"/>
        <family val="3"/>
        <charset val="136"/>
      </rPr>
      <t>1／8</t>
    </r>
    <r>
      <rPr>
        <sz val="14"/>
        <color theme="1"/>
        <rFont val="細明體"/>
        <family val="3"/>
        <charset val="136"/>
      </rPr>
      <t>月</t>
    </r>
    <r>
      <rPr>
        <u/>
        <sz val="14"/>
        <color theme="1"/>
        <rFont val="細明體"/>
        <family val="3"/>
        <charset val="136"/>
      </rPr>
      <t>31</t>
    </r>
    <r>
      <rPr>
        <sz val="14"/>
        <color theme="1"/>
        <rFont val="細明體"/>
        <family val="3"/>
        <charset val="136"/>
      </rPr>
      <t>日</t>
    </r>
    <phoneticPr fontId="1" type="noConversion"/>
  </si>
  <si>
    <t xml:space="preserve">第二份工作進展報告(第二份報告): </t>
    <phoneticPr fontId="1" type="noConversion"/>
  </si>
  <si>
    <t>檢討總報告:</t>
    <phoneticPr fontId="1" type="noConversion"/>
  </si>
  <si>
    <r>
      <rPr>
        <b/>
        <sz val="14"/>
        <color theme="1"/>
        <rFont val="新細明體"/>
        <family val="1"/>
        <charset val="136"/>
      </rPr>
      <t>課程撥款</t>
    </r>
    <r>
      <rPr>
        <b/>
        <sz val="14"/>
        <color theme="1"/>
        <rFont val="Times New Roman"/>
        <family val="1"/>
      </rPr>
      <t>: 72,000</t>
    </r>
    <r>
      <rPr>
        <b/>
        <sz val="14"/>
        <color theme="1"/>
        <rFont val="新細明體"/>
        <family val="1"/>
        <charset val="136"/>
      </rPr>
      <t>元</t>
    </r>
    <phoneticPr fontId="1" type="noConversion"/>
  </si>
  <si>
    <r>
      <t xml:space="preserve">I (A) </t>
    </r>
    <r>
      <rPr>
        <b/>
        <sz val="14"/>
        <color theme="1"/>
        <rFont val="新細明體"/>
        <family val="1"/>
        <charset val="136"/>
      </rPr>
      <t>課程</t>
    </r>
    <phoneticPr fontId="1" type="noConversion"/>
  </si>
  <si>
    <r>
      <rPr>
        <b/>
        <sz val="14"/>
        <color theme="1"/>
        <rFont val="新細明體"/>
        <family val="1"/>
        <charset val="136"/>
      </rPr>
      <t>收入項目</t>
    </r>
    <phoneticPr fontId="1" type="noConversion"/>
  </si>
  <si>
    <r>
      <rPr>
        <b/>
        <sz val="14"/>
        <color theme="1"/>
        <rFont val="新細明體"/>
        <family val="1"/>
        <charset val="136"/>
      </rPr>
      <t>第一份報告收入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新細明體"/>
        <family val="1"/>
        <charset val="136"/>
      </rPr>
      <t>元</t>
    </r>
    <r>
      <rPr>
        <b/>
        <sz val="14"/>
        <color theme="1"/>
        <rFont val="Times New Roman"/>
        <family val="1"/>
      </rPr>
      <t>)</t>
    </r>
    <phoneticPr fontId="1" type="noConversion"/>
  </si>
  <si>
    <r>
      <rPr>
        <b/>
        <sz val="14"/>
        <color theme="1"/>
        <rFont val="新細明體"/>
        <family val="1"/>
        <charset val="136"/>
      </rPr>
      <t>第二份報告收入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新細明體"/>
        <family val="1"/>
        <charset val="136"/>
      </rPr>
      <t>元</t>
    </r>
    <r>
      <rPr>
        <b/>
        <sz val="14"/>
        <color theme="1"/>
        <rFont val="Times New Roman"/>
        <family val="1"/>
      </rPr>
      <t>)</t>
    </r>
    <phoneticPr fontId="1" type="noConversion"/>
  </si>
  <si>
    <r>
      <rPr>
        <b/>
        <sz val="14"/>
        <color theme="1"/>
        <rFont val="新細明體"/>
        <family val="1"/>
        <charset val="136"/>
      </rPr>
      <t>檢討總報告收入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新細明體"/>
        <family val="1"/>
        <charset val="136"/>
      </rPr>
      <t>元</t>
    </r>
    <r>
      <rPr>
        <b/>
        <sz val="14"/>
        <color theme="1"/>
        <rFont val="Times New Roman"/>
        <family val="1"/>
      </rPr>
      <t>)</t>
    </r>
    <phoneticPr fontId="1" type="noConversion"/>
  </si>
  <si>
    <r>
      <rPr>
        <b/>
        <sz val="14"/>
        <color theme="1"/>
        <rFont val="新細明體"/>
        <family val="1"/>
        <charset val="136"/>
      </rPr>
      <t>總額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新細明體"/>
        <family val="1"/>
        <charset val="136"/>
      </rPr>
      <t>元</t>
    </r>
    <r>
      <rPr>
        <b/>
        <sz val="14"/>
        <color theme="1"/>
        <rFont val="Times New Roman"/>
        <family val="1"/>
      </rPr>
      <t>)</t>
    </r>
    <phoneticPr fontId="1" type="noConversion"/>
  </si>
  <si>
    <r>
      <rPr>
        <sz val="14"/>
        <color theme="1"/>
        <rFont val="新細明體"/>
        <family val="1"/>
        <charset val="136"/>
      </rPr>
      <t>例子</t>
    </r>
    <r>
      <rPr>
        <sz val="14"/>
        <color theme="1"/>
        <rFont val="Times New Roman"/>
        <family val="1"/>
      </rPr>
      <t xml:space="preserve">  1. </t>
    </r>
    <r>
      <rPr>
        <sz val="14"/>
        <color theme="1"/>
        <rFont val="新細明體"/>
        <family val="1"/>
        <charset val="136"/>
      </rPr>
      <t>書畫藝術班</t>
    </r>
    <phoneticPr fontId="1" type="noConversion"/>
  </si>
  <si>
    <t>(a) 收入小計</t>
    <phoneticPr fontId="1" type="noConversion"/>
  </si>
  <si>
    <r>
      <t xml:space="preserve">(A) </t>
    </r>
    <r>
      <rPr>
        <sz val="14"/>
        <color theme="1"/>
        <rFont val="新細明體"/>
        <family val="1"/>
        <charset val="136"/>
      </rPr>
      <t>「三年計劃」總收入</t>
    </r>
    <phoneticPr fontId="1" type="noConversion"/>
  </si>
  <si>
    <r>
      <t xml:space="preserve">I (B) </t>
    </r>
    <r>
      <rPr>
        <b/>
        <sz val="14"/>
        <color theme="1"/>
        <rFont val="新細明體"/>
        <family val="1"/>
        <charset val="136"/>
      </rPr>
      <t>課程</t>
    </r>
    <phoneticPr fontId="1" type="noConversion"/>
  </si>
  <si>
    <r>
      <rPr>
        <b/>
        <sz val="14"/>
        <color theme="1"/>
        <rFont val="新細明體"/>
        <family val="1"/>
        <charset val="136"/>
      </rPr>
      <t>支出項目</t>
    </r>
    <phoneticPr fontId="1" type="noConversion"/>
  </si>
  <si>
    <r>
      <rPr>
        <b/>
        <sz val="14"/>
        <color theme="1"/>
        <rFont val="新細明體"/>
        <family val="1"/>
        <charset val="136"/>
      </rPr>
      <t>第一份報告支出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新細明體"/>
        <family val="1"/>
        <charset val="136"/>
      </rPr>
      <t>元</t>
    </r>
    <r>
      <rPr>
        <b/>
        <sz val="14"/>
        <color theme="1"/>
        <rFont val="Times New Roman"/>
        <family val="1"/>
      </rPr>
      <t>)</t>
    </r>
    <phoneticPr fontId="1" type="noConversion"/>
  </si>
  <si>
    <r>
      <rPr>
        <b/>
        <sz val="14"/>
        <color theme="1"/>
        <rFont val="新細明體"/>
        <family val="1"/>
        <charset val="136"/>
      </rPr>
      <t>第二份報告支出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新細明體"/>
        <family val="1"/>
        <charset val="136"/>
      </rPr>
      <t>元</t>
    </r>
    <r>
      <rPr>
        <b/>
        <sz val="14"/>
        <color theme="1"/>
        <rFont val="Times New Roman"/>
        <family val="1"/>
      </rPr>
      <t>)</t>
    </r>
    <phoneticPr fontId="1" type="noConversion"/>
  </si>
  <si>
    <r>
      <rPr>
        <b/>
        <sz val="14"/>
        <color theme="1"/>
        <rFont val="新細明體"/>
        <family val="1"/>
        <charset val="136"/>
      </rPr>
      <t>檢討總報告支出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新細明體"/>
        <family val="1"/>
        <charset val="136"/>
      </rPr>
      <t>元</t>
    </r>
    <r>
      <rPr>
        <b/>
        <sz val="14"/>
        <color theme="1"/>
        <rFont val="Times New Roman"/>
        <family val="1"/>
      </rPr>
      <t>)</t>
    </r>
    <phoneticPr fontId="1" type="noConversion"/>
  </si>
  <si>
    <r>
      <rPr>
        <sz val="14"/>
        <color theme="1"/>
        <rFont val="新細明體"/>
        <family val="1"/>
        <charset val="136"/>
      </rPr>
      <t>例子</t>
    </r>
    <r>
      <rPr>
        <sz val="14"/>
        <color theme="1"/>
        <rFont val="Times New Roman"/>
        <family val="1"/>
      </rPr>
      <t xml:space="preserve"> 1.  </t>
    </r>
    <r>
      <rPr>
        <sz val="14"/>
        <color theme="1"/>
        <rFont val="新細明體"/>
        <family val="1"/>
        <charset val="136"/>
      </rPr>
      <t>書畫藝術班</t>
    </r>
    <phoneticPr fontId="1" type="noConversion"/>
  </si>
  <si>
    <t>(b) 支出小計</t>
    <phoneticPr fontId="1" type="noConversion"/>
  </si>
  <si>
    <t>(c) 淨支出=(b) - (a)</t>
    <phoneticPr fontId="1" type="noConversion"/>
  </si>
  <si>
    <r>
      <t xml:space="preserve">(B) </t>
    </r>
    <r>
      <rPr>
        <sz val="14"/>
        <color theme="1"/>
        <rFont val="新細明體"/>
        <family val="1"/>
        <charset val="136"/>
      </rPr>
      <t>「三年計劃」總支出</t>
    </r>
    <phoneticPr fontId="1" type="noConversion"/>
  </si>
  <si>
    <r>
      <t xml:space="preserve">(C) </t>
    </r>
    <r>
      <rPr>
        <sz val="14"/>
        <color theme="1"/>
        <rFont val="新細明體"/>
        <family val="1"/>
        <charset val="136"/>
      </rPr>
      <t>「三年計劃」總淨支出=</t>
    </r>
    <r>
      <rPr>
        <sz val="14"/>
        <color theme="1"/>
        <rFont val="Times New Roman"/>
        <family val="1"/>
      </rPr>
      <t xml:space="preserve">(B) - (A) </t>
    </r>
    <phoneticPr fontId="1" type="noConversion"/>
  </si>
  <si>
    <r>
      <rPr>
        <b/>
        <sz val="14"/>
        <color theme="1"/>
        <rFont val="新細明體"/>
        <family val="1"/>
        <charset val="136"/>
      </rPr>
      <t>長幼共融活動撥款</t>
    </r>
    <r>
      <rPr>
        <b/>
        <sz val="14"/>
        <color theme="1"/>
        <rFont val="Times New Roman"/>
        <family val="1"/>
      </rPr>
      <t>: 20,000</t>
    </r>
    <r>
      <rPr>
        <b/>
        <sz val="14"/>
        <color theme="1"/>
        <rFont val="新細明體"/>
        <family val="1"/>
        <charset val="136"/>
      </rPr>
      <t>元</t>
    </r>
    <phoneticPr fontId="1" type="noConversion"/>
  </si>
  <si>
    <r>
      <t xml:space="preserve">II (A) </t>
    </r>
    <r>
      <rPr>
        <b/>
        <sz val="14"/>
        <color theme="1"/>
        <rFont val="新細明體"/>
        <family val="1"/>
        <charset val="136"/>
      </rPr>
      <t>長幼共融活動</t>
    </r>
    <phoneticPr fontId="1" type="noConversion"/>
  </si>
  <si>
    <r>
      <t xml:space="preserve">II (B) </t>
    </r>
    <r>
      <rPr>
        <b/>
        <sz val="14"/>
        <color theme="1"/>
        <rFont val="新細明體"/>
        <family val="1"/>
        <charset val="136"/>
      </rPr>
      <t>長幼共融活動</t>
    </r>
    <phoneticPr fontId="1" type="noConversion"/>
  </si>
  <si>
    <r>
      <t xml:space="preserve">(ii) </t>
    </r>
    <r>
      <rPr>
        <sz val="14"/>
        <color theme="1"/>
        <rFont val="新細明體"/>
        <family val="1"/>
        <charset val="136"/>
      </rPr>
      <t>旅遊巴費用</t>
    </r>
    <phoneticPr fontId="1" type="noConversion"/>
  </si>
  <si>
    <r>
      <rPr>
        <b/>
        <sz val="14"/>
        <color theme="1"/>
        <rFont val="新細明體"/>
        <family val="1"/>
        <charset val="136"/>
      </rPr>
      <t>培訓長者學苑管理委員會的長者成員撥款</t>
    </r>
    <r>
      <rPr>
        <b/>
        <sz val="14"/>
        <color theme="1"/>
        <rFont val="Times New Roman"/>
        <family val="1"/>
      </rPr>
      <t>: 10,000</t>
    </r>
    <r>
      <rPr>
        <b/>
        <sz val="14"/>
        <color theme="1"/>
        <rFont val="新細明體"/>
        <family val="1"/>
        <charset val="136"/>
      </rPr>
      <t>元</t>
    </r>
    <phoneticPr fontId="1" type="noConversion"/>
  </si>
  <si>
    <r>
      <t xml:space="preserve">III </t>
    </r>
    <r>
      <rPr>
        <b/>
        <sz val="14"/>
        <color theme="1"/>
        <rFont val="新細明體"/>
        <family val="1"/>
        <charset val="136"/>
      </rPr>
      <t>培訓長者學苑管理委員會的長者成員</t>
    </r>
    <phoneticPr fontId="1" type="noConversion"/>
  </si>
  <si>
    <r>
      <rPr>
        <sz val="14"/>
        <color theme="1"/>
        <rFont val="新細明體"/>
        <family val="1"/>
        <charset val="136"/>
      </rPr>
      <t>例子</t>
    </r>
    <r>
      <rPr>
        <sz val="14"/>
        <color theme="1"/>
        <rFont val="Times New Roman"/>
        <family val="1"/>
      </rPr>
      <t xml:space="preserve"> 1. </t>
    </r>
    <r>
      <rPr>
        <sz val="14"/>
        <color theme="1"/>
        <rFont val="新細明體"/>
        <family val="1"/>
        <charset val="136"/>
      </rPr>
      <t>領袖培訓課程</t>
    </r>
    <phoneticPr fontId="1" type="noConversion"/>
  </si>
  <si>
    <r>
      <rPr>
        <sz val="14"/>
        <color theme="1"/>
        <rFont val="新細明體"/>
        <family val="1"/>
        <charset val="136"/>
      </rPr>
      <t>例子</t>
    </r>
    <r>
      <rPr>
        <sz val="14"/>
        <color theme="1"/>
        <rFont val="Times New Roman"/>
        <family val="1"/>
      </rPr>
      <t xml:space="preserve"> 2. </t>
    </r>
    <r>
      <rPr>
        <sz val="14"/>
        <color theme="1"/>
        <rFont val="新細明體"/>
        <family val="1"/>
        <charset val="136"/>
      </rPr>
      <t>設計及籌劃培訓課程</t>
    </r>
    <phoneticPr fontId="1" type="noConversion"/>
  </si>
  <si>
    <t>(a) 支出小計</t>
    <phoneticPr fontId="1" type="noConversion"/>
  </si>
  <si>
    <r>
      <rPr>
        <sz val="14"/>
        <color theme="1"/>
        <rFont val="新細明體"/>
        <family val="1"/>
        <charset val="136"/>
      </rPr>
      <t>(A)「三年計劃」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新細明體"/>
        <family val="1"/>
        <charset val="136"/>
      </rPr>
      <t>總支出</t>
    </r>
    <phoneticPr fontId="1" type="noConversion"/>
  </si>
  <si>
    <r>
      <rPr>
        <b/>
        <sz val="14"/>
        <color theme="1"/>
        <rFont val="新細明體"/>
        <family val="1"/>
        <charset val="136"/>
      </rPr>
      <t>為成立長者學苑添置設備／器材撥款</t>
    </r>
    <r>
      <rPr>
        <b/>
        <sz val="14"/>
        <color theme="1"/>
        <rFont val="Times New Roman"/>
        <family val="1"/>
      </rPr>
      <t>: 20,000</t>
    </r>
    <r>
      <rPr>
        <b/>
        <sz val="14"/>
        <color theme="1"/>
        <rFont val="新細明體"/>
        <family val="1"/>
        <charset val="136"/>
      </rPr>
      <t>元</t>
    </r>
    <phoneticPr fontId="1" type="noConversion"/>
  </si>
  <si>
    <r>
      <t xml:space="preserve">IV </t>
    </r>
    <r>
      <rPr>
        <b/>
        <sz val="14"/>
        <color theme="1"/>
        <rFont val="新細明體"/>
        <family val="1"/>
        <charset val="136"/>
      </rPr>
      <t>設備／器材名稱</t>
    </r>
    <phoneticPr fontId="1" type="noConversion"/>
  </si>
  <si>
    <r>
      <rPr>
        <sz val="14"/>
        <color theme="1"/>
        <rFont val="新細明體"/>
        <family val="1"/>
        <charset val="136"/>
      </rPr>
      <t>例子</t>
    </r>
    <r>
      <rPr>
        <sz val="14"/>
        <color theme="1"/>
        <rFont val="Times New Roman"/>
        <family val="1"/>
      </rPr>
      <t xml:space="preserve"> 1. </t>
    </r>
    <r>
      <rPr>
        <sz val="14"/>
        <color theme="1"/>
        <rFont val="新細明體"/>
        <family val="1"/>
        <charset val="136"/>
      </rPr>
      <t>平板電腦</t>
    </r>
    <phoneticPr fontId="1" type="noConversion"/>
  </si>
  <si>
    <r>
      <rPr>
        <sz val="14"/>
        <color theme="1"/>
        <rFont val="新細明體"/>
        <family val="1"/>
        <charset val="136"/>
      </rPr>
      <t>例子</t>
    </r>
    <r>
      <rPr>
        <sz val="14"/>
        <color theme="1"/>
        <rFont val="Times New Roman"/>
        <family val="1"/>
      </rPr>
      <t xml:space="preserve"> 2. </t>
    </r>
    <r>
      <rPr>
        <sz val="14"/>
        <color theme="1"/>
        <rFont val="新細明體"/>
        <family val="1"/>
        <charset val="136"/>
      </rPr>
      <t>數碼相機</t>
    </r>
    <phoneticPr fontId="1" type="noConversion"/>
  </si>
  <si>
    <r>
      <t>(A)</t>
    </r>
    <r>
      <rPr>
        <sz val="14"/>
        <color theme="1"/>
        <rFont val="細明體"/>
        <family val="3"/>
        <charset val="136"/>
      </rPr>
      <t>「三年計劃」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細明體"/>
        <family val="3"/>
        <charset val="136"/>
      </rPr>
      <t>總支出</t>
    </r>
    <phoneticPr fontId="1" type="noConversion"/>
  </si>
  <si>
    <r>
      <rPr>
        <b/>
        <sz val="16"/>
        <color theme="1"/>
        <rFont val="新細明體"/>
        <family val="1"/>
        <charset val="136"/>
      </rPr>
      <t>以上</t>
    </r>
    <r>
      <rPr>
        <b/>
        <sz val="16"/>
        <color theme="1"/>
        <rFont val="Times New Roman"/>
        <family val="1"/>
      </rPr>
      <t xml:space="preserve"> I </t>
    </r>
    <r>
      <rPr>
        <b/>
        <sz val="16"/>
        <color theme="1"/>
        <rFont val="新細明體"/>
        <family val="1"/>
        <charset val="136"/>
      </rPr>
      <t>至</t>
    </r>
    <r>
      <rPr>
        <b/>
        <sz val="16"/>
        <color theme="1"/>
        <rFont val="Times New Roman"/>
        <family val="1"/>
      </rPr>
      <t xml:space="preserve"> IV </t>
    </r>
    <r>
      <rPr>
        <b/>
        <sz val="16"/>
        <color theme="1"/>
        <rFont val="新細明體"/>
        <family val="1"/>
        <charset val="136"/>
      </rPr>
      <t>項須退還撥款總額</t>
    </r>
    <r>
      <rPr>
        <b/>
        <sz val="16"/>
        <color theme="1"/>
        <rFont val="Times New Roman"/>
        <family val="1"/>
      </rPr>
      <t xml:space="preserve">  :</t>
    </r>
    <phoneticPr fontId="1" type="noConversion"/>
  </si>
  <si>
    <t>附件四</t>
    <phoneticPr fontId="1" type="noConversion"/>
  </si>
  <si>
    <t>長者學苑推行「三年計劃」財政報告</t>
    <phoneticPr fontId="1" type="noConversion"/>
  </si>
  <si>
    <r>
      <t>_____</t>
    </r>
    <r>
      <rPr>
        <sz val="12"/>
        <color theme="1"/>
        <rFont val="新細明體"/>
        <family val="2"/>
        <charset val="136"/>
      </rPr>
      <t xml:space="preserve">年 </t>
    </r>
    <r>
      <rPr>
        <u/>
        <sz val="12"/>
        <color theme="1"/>
        <rFont val="新細明體"/>
        <family val="1"/>
        <charset val="136"/>
      </rPr>
      <t xml:space="preserve"> 1 ／ 8 </t>
    </r>
    <r>
      <rPr>
        <sz val="12"/>
        <color theme="1"/>
        <rFont val="新細明體"/>
        <family val="2"/>
        <charset val="136"/>
      </rPr>
      <t>月</t>
    </r>
    <r>
      <rPr>
        <u/>
        <sz val="12"/>
        <color theme="1"/>
        <rFont val="新細明體"/>
        <family val="1"/>
        <charset val="136"/>
      </rPr>
      <t xml:space="preserve"> 31</t>
    </r>
    <r>
      <rPr>
        <sz val="12"/>
        <color theme="1"/>
        <rFont val="新細明體"/>
        <family val="2"/>
        <charset val="136"/>
      </rPr>
      <t>日</t>
    </r>
    <phoneticPr fontId="1" type="noConversion"/>
  </si>
  <si>
    <t>(d) 淨餘可用撥款=可用撥款 - (c)</t>
    <phoneticPr fontId="1" type="noConversion"/>
  </si>
  <si>
    <t>(b) 淨餘可用撥款=可用撥款 - (a)</t>
    <phoneticPr fontId="1" type="noConversion"/>
  </si>
  <si>
    <r>
      <rPr>
        <b/>
        <sz val="14"/>
        <color theme="1"/>
        <rFont val="新細明體"/>
        <family val="1"/>
        <charset val="136"/>
      </rPr>
      <t>（只適用於檢討總報告）</t>
    </r>
    <r>
      <rPr>
        <sz val="14"/>
        <color theme="1"/>
        <rFont val="新細明體"/>
        <family val="1"/>
        <charset val="136"/>
      </rPr>
      <t>應退還撥款</t>
    </r>
    <r>
      <rPr>
        <sz val="14"/>
        <color theme="1"/>
        <rFont val="Times New Roman"/>
        <family val="1"/>
      </rPr>
      <t>=20,000</t>
    </r>
    <r>
      <rPr>
        <sz val="14"/>
        <color theme="1"/>
        <rFont val="新細明體"/>
        <family val="1"/>
        <charset val="136"/>
      </rPr>
      <t>元</t>
    </r>
    <r>
      <rPr>
        <sz val="14"/>
        <color theme="1"/>
        <rFont val="Times New Roman"/>
        <family val="1"/>
      </rPr>
      <t xml:space="preserve"> - (C):
(</t>
    </r>
    <r>
      <rPr>
        <sz val="14"/>
        <color theme="1"/>
        <rFont val="新細明體"/>
        <family val="1"/>
        <charset val="136"/>
      </rPr>
      <t>如出現負數會顯示</t>
    </r>
    <r>
      <rPr>
        <sz val="14"/>
        <color theme="1"/>
        <rFont val="Times New Roman"/>
        <family val="1"/>
      </rPr>
      <t xml:space="preserve"> 0 )</t>
    </r>
    <phoneticPr fontId="1" type="noConversion"/>
  </si>
  <si>
    <r>
      <rPr>
        <b/>
        <sz val="14"/>
        <color theme="1"/>
        <rFont val="新細明體"/>
        <family val="1"/>
        <charset val="136"/>
      </rPr>
      <t>（只適用於檢討總報告）</t>
    </r>
    <r>
      <rPr>
        <sz val="14"/>
        <color theme="1"/>
        <rFont val="新細明體"/>
        <family val="1"/>
        <charset val="136"/>
      </rPr>
      <t>應退還撥款</t>
    </r>
    <r>
      <rPr>
        <sz val="14"/>
        <color theme="1"/>
        <rFont val="Times New Roman"/>
        <family val="1"/>
      </rPr>
      <t>=10,000</t>
    </r>
    <r>
      <rPr>
        <sz val="14"/>
        <color theme="1"/>
        <rFont val="新細明體"/>
        <family val="1"/>
        <charset val="136"/>
      </rPr>
      <t>元</t>
    </r>
    <r>
      <rPr>
        <sz val="14"/>
        <color theme="1"/>
        <rFont val="Times New Roman"/>
        <family val="1"/>
      </rPr>
      <t xml:space="preserve"> - (A):
(</t>
    </r>
    <r>
      <rPr>
        <sz val="14"/>
        <color theme="1"/>
        <rFont val="新細明體"/>
        <family val="1"/>
        <charset val="136"/>
      </rPr>
      <t>如出現負數會顯示</t>
    </r>
    <r>
      <rPr>
        <sz val="14"/>
        <color theme="1"/>
        <rFont val="Times New Roman"/>
        <family val="1"/>
      </rPr>
      <t xml:space="preserve"> 0 )</t>
    </r>
    <phoneticPr fontId="1" type="noConversion"/>
  </si>
  <si>
    <r>
      <rPr>
        <b/>
        <sz val="14"/>
        <color theme="1"/>
        <rFont val="新細明體"/>
        <family val="1"/>
        <charset val="136"/>
      </rPr>
      <t>（只適用於檢討總報告）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新細明體"/>
        <family val="1"/>
        <charset val="136"/>
      </rPr>
      <t>應退還撥款</t>
    </r>
    <r>
      <rPr>
        <sz val="14"/>
        <color theme="1"/>
        <rFont val="Times New Roman"/>
        <family val="1"/>
      </rPr>
      <t>=20,000</t>
    </r>
    <r>
      <rPr>
        <sz val="14"/>
        <color theme="1"/>
        <rFont val="新細明體"/>
        <family val="1"/>
        <charset val="136"/>
      </rPr>
      <t>元</t>
    </r>
    <r>
      <rPr>
        <sz val="14"/>
        <color theme="1"/>
        <rFont val="Times New Roman"/>
        <family val="1"/>
      </rPr>
      <t xml:space="preserve"> - (A):
(</t>
    </r>
    <r>
      <rPr>
        <sz val="14"/>
        <color theme="1"/>
        <rFont val="新細明體"/>
        <family val="1"/>
        <charset val="136"/>
      </rPr>
      <t>如出現負數會顯示</t>
    </r>
    <r>
      <rPr>
        <sz val="14"/>
        <color theme="1"/>
        <rFont val="Times New Roman"/>
        <family val="1"/>
      </rPr>
      <t xml:space="preserve"> 0 )</t>
    </r>
    <phoneticPr fontId="1" type="noConversion"/>
  </si>
  <si>
    <r>
      <rPr>
        <b/>
        <sz val="12"/>
        <color theme="1"/>
        <rFont val="新細明體"/>
        <family val="2"/>
        <charset val="136"/>
      </rPr>
      <t>長者學苑現有學員人數</t>
    </r>
    <r>
      <rPr>
        <b/>
        <sz val="12"/>
        <color theme="1"/>
        <rFont val="Times New Roman"/>
        <family val="1"/>
      </rPr>
      <t xml:space="preserve"> </t>
    </r>
    <phoneticPr fontId="1" type="noConversion"/>
  </si>
  <si>
    <r>
      <t>（</t>
    </r>
    <r>
      <rPr>
        <b/>
        <sz val="14"/>
        <color rgb="FF3333CC"/>
        <rFont val="細明體"/>
        <family val="3"/>
        <charset val="136"/>
      </rPr>
      <t>請注意，每次遞交的財政報告須同時保留已遞交報告的資料</t>
    </r>
    <r>
      <rPr>
        <sz val="14"/>
        <color theme="1"/>
        <rFont val="細明體"/>
        <family val="3"/>
        <charset val="136"/>
      </rPr>
      <t>。）</t>
    </r>
    <phoneticPr fontId="1" type="noConversion"/>
  </si>
  <si>
    <r>
      <t>報告涵蓋期間開辦的課程／活動（</t>
    </r>
    <r>
      <rPr>
        <b/>
        <sz val="14"/>
        <color rgb="FF3333CC"/>
        <rFont val="新細明體"/>
        <family val="1"/>
        <charset val="136"/>
      </rPr>
      <t>請注意，每次遞交的課程／活動列表須同時保留已遞交報告的資料</t>
    </r>
    <r>
      <rPr>
        <b/>
        <sz val="14"/>
        <color theme="1"/>
        <rFont val="新細明體"/>
        <family val="1"/>
        <charset val="136"/>
      </rPr>
      <t>。）</t>
    </r>
    <phoneticPr fontId="1" type="noConversion"/>
  </si>
  <si>
    <t xml:space="preserve">檢討總報告: </t>
    <phoneticPr fontId="1" type="noConversion"/>
  </si>
  <si>
    <t xml:space="preserve">第一份工作進展報告: </t>
    <phoneticPr fontId="1" type="noConversion"/>
  </si>
  <si>
    <t xml:space="preserve">第二份工作進展報告: </t>
    <phoneticPr fontId="1" type="noConversion"/>
  </si>
  <si>
    <r>
      <rPr>
        <sz val="14"/>
        <color theme="1"/>
        <rFont val="Times New Roman"/>
        <family val="1"/>
      </rPr>
      <t>(A)</t>
    </r>
    <r>
      <rPr>
        <sz val="14"/>
        <color theme="1"/>
        <rFont val="細明體"/>
        <family val="3"/>
        <charset val="136"/>
      </rPr>
      <t>第一份工作進展報告</t>
    </r>
    <phoneticPr fontId="1" type="noConversion"/>
  </si>
  <si>
    <r>
      <rPr>
        <sz val="14"/>
        <color theme="1"/>
        <rFont val="Times New Roman"/>
        <family val="1"/>
      </rPr>
      <t>(B)</t>
    </r>
    <r>
      <rPr>
        <sz val="14"/>
        <color theme="1"/>
        <rFont val="細明體"/>
        <family val="3"/>
        <charset val="136"/>
      </rPr>
      <t>第二份工作進展報告</t>
    </r>
    <phoneticPr fontId="1" type="noConversion"/>
  </si>
  <si>
    <r>
      <rPr>
        <sz val="14"/>
        <color theme="1"/>
        <rFont val="Times New Roman"/>
        <family val="1"/>
      </rPr>
      <t>(C)</t>
    </r>
    <r>
      <rPr>
        <sz val="14"/>
        <color theme="1"/>
        <rFont val="細明體"/>
        <family val="3"/>
        <charset val="136"/>
      </rPr>
      <t>檢討總報告</t>
    </r>
    <phoneticPr fontId="1" type="noConversion"/>
  </si>
  <si>
    <r>
      <t>(A)</t>
    </r>
    <r>
      <rPr>
        <i/>
        <sz val="12"/>
        <color theme="1"/>
        <rFont val="細明體"/>
        <family val="3"/>
        <charset val="136"/>
      </rPr>
      <t>小計</t>
    </r>
    <r>
      <rPr>
        <i/>
        <sz val="12"/>
        <color theme="1"/>
        <rFont val="Times New Roman"/>
        <family val="1"/>
      </rPr>
      <t>:</t>
    </r>
    <phoneticPr fontId="1" type="noConversion"/>
  </si>
  <si>
    <r>
      <t>(B)</t>
    </r>
    <r>
      <rPr>
        <i/>
        <sz val="12"/>
        <color theme="1"/>
        <rFont val="細明體"/>
        <family val="3"/>
        <charset val="136"/>
      </rPr>
      <t>小計</t>
    </r>
    <r>
      <rPr>
        <i/>
        <sz val="12"/>
        <color theme="1"/>
        <rFont val="Times New Roman"/>
        <family val="1"/>
      </rPr>
      <t>:</t>
    </r>
    <phoneticPr fontId="1" type="noConversion"/>
  </si>
  <si>
    <r>
      <t>(C)</t>
    </r>
    <r>
      <rPr>
        <i/>
        <sz val="12"/>
        <color theme="1"/>
        <rFont val="細明體"/>
        <family val="3"/>
        <charset val="136"/>
      </rPr>
      <t>小計</t>
    </r>
    <r>
      <rPr>
        <i/>
        <sz val="12"/>
        <color theme="1"/>
        <rFont val="Times New Roman"/>
        <family val="1"/>
      </rPr>
      <t>:</t>
    </r>
    <phoneticPr fontId="1" type="noConversion"/>
  </si>
  <si>
    <t>(e)</t>
    <phoneticPr fontId="1" type="noConversion"/>
  </si>
  <si>
    <t>日期及
時數</t>
    <phoneticPr fontId="1" type="noConversion"/>
  </si>
  <si>
    <r>
      <t>報告涵蓋期間開辦的課程／活動與獲批申請表上擬開辦的課程／活動不符（</t>
    </r>
    <r>
      <rPr>
        <b/>
        <sz val="14"/>
        <color rgb="FF3333CC"/>
        <rFont val="新細明體"/>
        <family val="1"/>
        <charset val="136"/>
      </rPr>
      <t>請注意，每次遞交的課程／活動列表須同時保留已遞交報告的資料</t>
    </r>
    <r>
      <rPr>
        <b/>
        <sz val="14"/>
        <color theme="1"/>
        <rFont val="新細明體"/>
        <family val="1"/>
        <charset val="136"/>
      </rPr>
      <t>。）</t>
    </r>
    <phoneticPr fontId="1" type="noConversion"/>
  </si>
  <si>
    <t>更改原因</t>
    <phoneticPr fontId="1" type="noConversion"/>
  </si>
  <si>
    <r>
      <rPr>
        <sz val="12"/>
        <color theme="1"/>
        <rFont val="新細明體"/>
        <family val="2"/>
        <charset val="136"/>
      </rPr>
      <t>課程／活動類別</t>
    </r>
    <r>
      <rPr>
        <sz val="12"/>
        <color theme="1"/>
        <rFont val="Times New Roman"/>
        <family val="1"/>
      </rPr>
      <t xml:space="preserve">
</t>
    </r>
    <phoneticPr fontId="1" type="noConversion"/>
  </si>
  <si>
    <t>(g)</t>
    <phoneticPr fontId="1" type="noConversion"/>
  </si>
  <si>
    <t>(h)</t>
    <phoneticPr fontId="1" type="noConversion"/>
  </si>
  <si>
    <t>(i)</t>
    <phoneticPr fontId="1" type="noConversion"/>
  </si>
  <si>
    <t>(j)</t>
    <phoneticPr fontId="1" type="noConversion"/>
  </si>
  <si>
    <t>獲批申請表上擬開辦的課程／活動</t>
    <phoneticPr fontId="1" type="noConversion"/>
  </si>
  <si>
    <t>備註</t>
    <phoneticPr fontId="1" type="noConversion"/>
  </si>
  <si>
    <t>已更改的課程／活動</t>
    <phoneticPr fontId="1" type="noConversion"/>
  </si>
  <si>
    <t>原訂課程／活動名稱及內容</t>
    <phoneticPr fontId="1" type="noConversion"/>
  </si>
  <si>
    <r>
      <t>(A)</t>
    </r>
    <r>
      <rPr>
        <sz val="12"/>
        <color theme="1"/>
        <rFont val="新細明體"/>
        <family val="2"/>
        <charset val="136"/>
      </rPr>
      <t>健康保健</t>
    </r>
    <r>
      <rPr>
        <sz val="12"/>
        <color theme="1"/>
        <rFont val="Times New Roman"/>
        <family val="1"/>
      </rPr>
      <t xml:space="preserve"> ; (B)</t>
    </r>
    <r>
      <rPr>
        <sz val="12"/>
        <color theme="1"/>
        <rFont val="新細明體"/>
        <family val="2"/>
        <charset val="136"/>
      </rPr>
      <t>理財相關</t>
    </r>
    <r>
      <rPr>
        <sz val="12"/>
        <color theme="1"/>
        <rFont val="Times New Roman"/>
        <family val="1"/>
      </rPr>
      <t xml:space="preserve"> ; 
(C)</t>
    </r>
    <r>
      <rPr>
        <sz val="12"/>
        <color theme="1"/>
        <rFont val="新細明體"/>
        <family val="2"/>
        <charset val="136"/>
      </rPr>
      <t>資訊科技</t>
    </r>
    <r>
      <rPr>
        <sz val="12"/>
        <color theme="1"/>
        <rFont val="Times New Roman"/>
        <family val="1"/>
      </rPr>
      <t xml:space="preserve"> ; (D)</t>
    </r>
    <r>
      <rPr>
        <sz val="12"/>
        <color theme="1"/>
        <rFont val="新細明體"/>
        <family val="2"/>
        <charset val="136"/>
      </rPr>
      <t>文化藝術</t>
    </r>
    <r>
      <rPr>
        <sz val="12"/>
        <color theme="1"/>
        <rFont val="Times New Roman"/>
        <family val="1"/>
      </rPr>
      <t xml:space="preserve"> ; 
(E)</t>
    </r>
    <r>
      <rPr>
        <sz val="12"/>
        <color theme="1"/>
        <rFont val="新細明體"/>
        <family val="2"/>
        <charset val="136"/>
      </rPr>
      <t>生活管理</t>
    </r>
    <r>
      <rPr>
        <sz val="12"/>
        <color theme="1"/>
        <rFont val="Times New Roman"/>
        <family val="1"/>
      </rPr>
      <t>; (F)</t>
    </r>
    <r>
      <rPr>
        <sz val="12"/>
        <color theme="1"/>
        <rFont val="新細明體"/>
        <family val="2"/>
        <charset val="136"/>
      </rPr>
      <t>長幼共融活動</t>
    </r>
    <phoneticPr fontId="1" type="noConversion"/>
  </si>
  <si>
    <r>
      <t>如</t>
    </r>
    <r>
      <rPr>
        <sz val="12"/>
        <color theme="1"/>
        <rFont val="Times New Roman"/>
        <family val="1"/>
      </rPr>
      <t>(i)</t>
    </r>
    <r>
      <rPr>
        <sz val="12"/>
        <color theme="1"/>
        <rFont val="新細明體"/>
        <family val="2"/>
        <charset val="136"/>
        <scheme val="minor"/>
      </rPr>
      <t>項選擇為</t>
    </r>
    <r>
      <rPr>
        <sz val="12"/>
        <color theme="1"/>
        <rFont val="Times New Roman"/>
        <family val="1"/>
      </rPr>
      <t>(D)</t>
    </r>
    <r>
      <rPr>
        <sz val="12"/>
        <color theme="1"/>
        <rFont val="新細明體"/>
        <family val="2"/>
        <charset val="136"/>
        <scheme val="minor"/>
      </rPr>
      <t>其他，請填寫此欄</t>
    </r>
    <phoneticPr fontId="1" type="noConversion"/>
  </si>
  <si>
    <r>
      <t>(A)</t>
    </r>
    <r>
      <rPr>
        <sz val="12"/>
        <color theme="1"/>
        <rFont val="新細明體"/>
        <family val="2"/>
        <charset val="136"/>
      </rPr>
      <t>健康保健</t>
    </r>
    <r>
      <rPr>
        <sz val="12"/>
        <color theme="1"/>
        <rFont val="Times New Roman"/>
        <family val="1"/>
      </rPr>
      <t xml:space="preserve"> ; (B)</t>
    </r>
    <r>
      <rPr>
        <sz val="12"/>
        <color theme="1"/>
        <rFont val="新細明體"/>
        <family val="2"/>
        <charset val="136"/>
      </rPr>
      <t>理財相關</t>
    </r>
    <r>
      <rPr>
        <sz val="12"/>
        <color theme="1"/>
        <rFont val="Times New Roman"/>
        <family val="1"/>
      </rPr>
      <t xml:space="preserve"> ; 
(C)</t>
    </r>
    <r>
      <rPr>
        <sz val="12"/>
        <color theme="1"/>
        <rFont val="新細明體"/>
        <family val="2"/>
        <charset val="136"/>
      </rPr>
      <t>資訊科技</t>
    </r>
    <r>
      <rPr>
        <sz val="12"/>
        <color theme="1"/>
        <rFont val="Times New Roman"/>
        <family val="1"/>
      </rPr>
      <t xml:space="preserve"> ; (D)</t>
    </r>
    <r>
      <rPr>
        <sz val="12"/>
        <color theme="1"/>
        <rFont val="新細明體"/>
        <family val="2"/>
        <charset val="136"/>
      </rPr>
      <t>文化藝術</t>
    </r>
    <r>
      <rPr>
        <sz val="12"/>
        <color theme="1"/>
        <rFont val="Times New Roman"/>
        <family val="1"/>
      </rPr>
      <t xml:space="preserve"> ;
(E)</t>
    </r>
    <r>
      <rPr>
        <sz val="12"/>
        <color theme="1"/>
        <rFont val="新細明體"/>
        <family val="2"/>
        <charset val="136"/>
      </rPr>
      <t>生活管理</t>
    </r>
    <r>
      <rPr>
        <sz val="12"/>
        <color theme="1"/>
        <rFont val="Times New Roman"/>
        <family val="1"/>
      </rPr>
      <t>; (F)</t>
    </r>
    <r>
      <rPr>
        <sz val="12"/>
        <color theme="1"/>
        <rFont val="新細明體"/>
        <family val="2"/>
        <charset val="136"/>
      </rPr>
      <t>長幼共融活動</t>
    </r>
    <phoneticPr fontId="1" type="noConversion"/>
  </si>
  <si>
    <r>
      <rPr>
        <sz val="16"/>
        <color theme="1"/>
        <rFont val="新細明體"/>
        <family val="1"/>
        <charset val="136"/>
      </rPr>
      <t>按「撥款規定」第</t>
    </r>
    <r>
      <rPr>
        <sz val="16"/>
        <color theme="1"/>
        <rFont val="Times New Roman"/>
        <family val="1"/>
      </rPr>
      <t>5</t>
    </r>
    <r>
      <rPr>
        <sz val="16"/>
        <color theme="1"/>
        <rFont val="新細明體"/>
        <family val="1"/>
        <charset val="136"/>
      </rPr>
      <t>段，</t>
    </r>
    <r>
      <rPr>
        <b/>
        <sz val="16"/>
        <color theme="1"/>
        <rFont val="新細明體"/>
        <family val="1"/>
        <charset val="136"/>
      </rPr>
      <t>撥款應審慎運用，</t>
    </r>
    <r>
      <rPr>
        <sz val="16"/>
        <color theme="1"/>
        <rFont val="新細明體"/>
        <family val="1"/>
        <charset val="136"/>
      </rPr>
      <t>不可用於購買獎品／現金券和與課程／活動沒有直接關係的物資和器材，或支付飲宴、消閒或娛樂的消費。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新細明體"/>
        <family val="1"/>
        <charset val="136"/>
      </rPr>
      <t>有關規定可於「長者學苑計劃」網頁下載（</t>
    </r>
    <r>
      <rPr>
        <sz val="16"/>
        <color theme="1"/>
        <rFont val="Times New Roman"/>
        <family val="1"/>
      </rPr>
      <t>https://www.elderacademy.org.hk/tc/application-for-funding/</t>
    </r>
    <r>
      <rPr>
        <sz val="16"/>
        <color theme="1"/>
        <rFont val="新細明體"/>
        <family val="1"/>
        <charset val="136"/>
      </rPr>
      <t>）。</t>
    </r>
    <phoneticPr fontId="1" type="noConversion"/>
  </si>
  <si>
    <r>
      <t xml:space="preserve">(i) </t>
    </r>
    <r>
      <rPr>
        <sz val="14"/>
        <color theme="1"/>
        <rFont val="新細明體"/>
        <family val="1"/>
        <charset val="136"/>
      </rPr>
      <t>導師費（每小時</t>
    </r>
    <r>
      <rPr>
        <sz val="14"/>
        <color theme="1"/>
        <rFont val="Times New Roman"/>
        <family val="1"/>
      </rPr>
      <t>400</t>
    </r>
    <r>
      <rPr>
        <sz val="14"/>
        <color theme="1"/>
        <rFont val="新細明體"/>
        <family val="1"/>
        <charset val="136"/>
      </rPr>
      <t>元，</t>
    </r>
    <r>
      <rPr>
        <sz val="14"/>
        <color theme="1"/>
        <rFont val="Times New Roman"/>
        <family val="1"/>
      </rPr>
      <t xml:space="preserve"> 3</t>
    </r>
    <r>
      <rPr>
        <sz val="14"/>
        <color theme="1"/>
        <rFont val="新細明體"/>
        <family val="1"/>
        <charset val="136"/>
      </rPr>
      <t>堂共</t>
    </r>
    <r>
      <rPr>
        <sz val="14"/>
        <color theme="1"/>
        <rFont val="Times New Roman"/>
        <family val="1"/>
      </rPr>
      <t>6</t>
    </r>
    <r>
      <rPr>
        <sz val="14"/>
        <color theme="1"/>
        <rFont val="新細明體"/>
        <family val="1"/>
        <charset val="136"/>
      </rPr>
      <t>小時）</t>
    </r>
    <phoneticPr fontId="1" type="noConversion"/>
  </si>
  <si>
    <r>
      <t>(i)</t>
    </r>
    <r>
      <rPr>
        <sz val="14"/>
        <color theme="1"/>
        <rFont val="新細明體"/>
        <family val="1"/>
        <charset val="136"/>
      </rPr>
      <t>學費（每位收費</t>
    </r>
    <r>
      <rPr>
        <sz val="14"/>
        <color theme="1"/>
        <rFont val="Times New Roman"/>
        <family val="1"/>
      </rPr>
      <t>10</t>
    </r>
    <r>
      <rPr>
        <sz val="14"/>
        <color theme="1"/>
        <rFont val="新細明體"/>
        <family val="1"/>
        <charset val="136"/>
      </rPr>
      <t>元，共</t>
    </r>
    <r>
      <rPr>
        <sz val="14"/>
        <color theme="1"/>
        <rFont val="Times New Roman"/>
        <family val="1"/>
      </rPr>
      <t>20</t>
    </r>
    <r>
      <rPr>
        <sz val="14"/>
        <color theme="1"/>
        <rFont val="新細明體"/>
        <family val="1"/>
        <charset val="136"/>
      </rPr>
      <t>位）</t>
    </r>
    <phoneticPr fontId="1" type="noConversion"/>
  </si>
  <si>
    <r>
      <t xml:space="preserve">(i) </t>
    </r>
    <r>
      <rPr>
        <sz val="14"/>
        <color theme="1"/>
        <rFont val="新細明體"/>
        <family val="1"/>
        <charset val="136"/>
      </rPr>
      <t>費用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新細明體"/>
        <family val="1"/>
        <charset val="136"/>
      </rPr>
      <t>（每位收費</t>
    </r>
    <r>
      <rPr>
        <sz val="14"/>
        <color theme="1"/>
        <rFont val="Times New Roman"/>
        <family val="1"/>
      </rPr>
      <t>50</t>
    </r>
    <r>
      <rPr>
        <sz val="14"/>
        <color theme="1"/>
        <rFont val="新細明體"/>
        <family val="1"/>
        <charset val="136"/>
      </rPr>
      <t>元，共</t>
    </r>
    <r>
      <rPr>
        <sz val="14"/>
        <color theme="1"/>
        <rFont val="Times New Roman"/>
        <family val="1"/>
      </rPr>
      <t>20</t>
    </r>
    <r>
      <rPr>
        <sz val="14"/>
        <color theme="1"/>
        <rFont val="新細明體"/>
        <family val="1"/>
        <charset val="136"/>
      </rPr>
      <t>位）</t>
    </r>
    <phoneticPr fontId="1" type="noConversion"/>
  </si>
  <si>
    <r>
      <t xml:space="preserve">(i) </t>
    </r>
    <r>
      <rPr>
        <sz val="14"/>
        <color theme="1"/>
        <rFont val="新細明體"/>
        <family val="1"/>
        <charset val="136"/>
      </rPr>
      <t>生態導師費（每小時</t>
    </r>
    <r>
      <rPr>
        <sz val="14"/>
        <color theme="1"/>
        <rFont val="Times New Roman"/>
        <family val="1"/>
      </rPr>
      <t>200</t>
    </r>
    <r>
      <rPr>
        <sz val="14"/>
        <color theme="1"/>
        <rFont val="新細明體"/>
        <family val="1"/>
        <charset val="136"/>
      </rPr>
      <t>元，</t>
    </r>
    <r>
      <rPr>
        <sz val="14"/>
        <color theme="1"/>
        <rFont val="Times New Roman"/>
        <family val="1"/>
      </rPr>
      <t xml:space="preserve"> 1</t>
    </r>
    <r>
      <rPr>
        <sz val="14"/>
        <color theme="1"/>
        <rFont val="新細明體"/>
        <family val="1"/>
        <charset val="136"/>
      </rPr>
      <t>堂共</t>
    </r>
    <r>
      <rPr>
        <sz val="14"/>
        <color theme="1"/>
        <rFont val="Times New Roman"/>
        <family val="1"/>
      </rPr>
      <t>5</t>
    </r>
    <r>
      <rPr>
        <sz val="14"/>
        <color theme="1"/>
        <rFont val="新細明體"/>
        <family val="1"/>
        <charset val="136"/>
      </rPr>
      <t>小時）</t>
    </r>
    <phoneticPr fontId="1" type="noConversion"/>
  </si>
  <si>
    <r>
      <t xml:space="preserve">(i) </t>
    </r>
    <r>
      <rPr>
        <sz val="14"/>
        <color theme="1"/>
        <rFont val="新細明體"/>
        <family val="1"/>
        <charset val="136"/>
      </rPr>
      <t>導師費（每小時</t>
    </r>
    <r>
      <rPr>
        <sz val="14"/>
        <color theme="1"/>
        <rFont val="Times New Roman"/>
        <family val="1"/>
      </rPr>
      <t>200</t>
    </r>
    <r>
      <rPr>
        <sz val="14"/>
        <color theme="1"/>
        <rFont val="新細明體"/>
        <family val="1"/>
        <charset val="136"/>
      </rPr>
      <t>元，</t>
    </r>
    <r>
      <rPr>
        <sz val="14"/>
        <color theme="1"/>
        <rFont val="Times New Roman"/>
        <family val="1"/>
      </rPr>
      <t xml:space="preserve"> 3</t>
    </r>
    <r>
      <rPr>
        <sz val="14"/>
        <color theme="1"/>
        <rFont val="新細明體"/>
        <family val="1"/>
        <charset val="136"/>
      </rPr>
      <t>堂共</t>
    </r>
    <r>
      <rPr>
        <sz val="14"/>
        <color theme="1"/>
        <rFont val="Times New Roman"/>
        <family val="1"/>
      </rPr>
      <t>3</t>
    </r>
    <r>
      <rPr>
        <sz val="14"/>
        <color theme="1"/>
        <rFont val="新細明體"/>
        <family val="1"/>
        <charset val="136"/>
      </rPr>
      <t>小時）</t>
    </r>
    <phoneticPr fontId="1" type="noConversion"/>
  </si>
  <si>
    <r>
      <t xml:space="preserve">(i) </t>
    </r>
    <r>
      <rPr>
        <sz val="14"/>
        <color theme="1"/>
        <rFont val="新細明體"/>
        <family val="1"/>
        <charset val="136"/>
      </rPr>
      <t>導師費（每小時</t>
    </r>
    <r>
      <rPr>
        <sz val="14"/>
        <color theme="1"/>
        <rFont val="Times New Roman"/>
        <family val="1"/>
      </rPr>
      <t>200</t>
    </r>
    <r>
      <rPr>
        <sz val="14"/>
        <color theme="1"/>
        <rFont val="新細明體"/>
        <family val="1"/>
        <charset val="136"/>
      </rPr>
      <t>元，</t>
    </r>
    <r>
      <rPr>
        <sz val="14"/>
        <color theme="1"/>
        <rFont val="Times New Roman"/>
        <family val="1"/>
      </rPr>
      <t xml:space="preserve"> 2</t>
    </r>
    <r>
      <rPr>
        <sz val="14"/>
        <color theme="1"/>
        <rFont val="新細明體"/>
        <family val="1"/>
        <charset val="136"/>
      </rPr>
      <t>堂共</t>
    </r>
    <r>
      <rPr>
        <sz val="14"/>
        <color theme="1"/>
        <rFont val="Times New Roman"/>
        <family val="1"/>
      </rPr>
      <t>4</t>
    </r>
    <r>
      <rPr>
        <sz val="14"/>
        <color theme="1"/>
        <rFont val="新細明體"/>
        <family val="1"/>
        <charset val="136"/>
      </rPr>
      <t>小時）</t>
    </r>
    <phoneticPr fontId="1" type="noConversion"/>
  </si>
  <si>
    <r>
      <t xml:space="preserve">(ii) </t>
    </r>
    <r>
      <rPr>
        <sz val="14"/>
        <color theme="1"/>
        <rFont val="新細明體"/>
        <family val="1"/>
        <charset val="136"/>
      </rPr>
      <t>材料費（</t>
    </r>
    <r>
      <rPr>
        <sz val="14"/>
        <color theme="1"/>
        <rFont val="新細明體"/>
        <family val="1"/>
        <charset val="136"/>
      </rPr>
      <t>包括毛筆、紙、墨等）</t>
    </r>
    <phoneticPr fontId="1" type="noConversion"/>
  </si>
  <si>
    <t>小計:</t>
    <phoneticPr fontId="1" type="noConversion"/>
  </si>
  <si>
    <t>附件二附錄</t>
    <phoneticPr fontId="1" type="noConversion"/>
  </si>
  <si>
    <t>原訂上課
日期及
時數</t>
    <phoneticPr fontId="1" type="noConversion"/>
  </si>
  <si>
    <t>最新課程／活動名稱及內容</t>
    <phoneticPr fontId="1" type="noConversion"/>
  </si>
  <si>
    <t>最新上課
日期及
時數</t>
    <phoneticPr fontId="1" type="noConversion"/>
  </si>
  <si>
    <r>
      <t>(A)切合區內長者興趣
(B)因應其他相關課程／活動評估問卷結果作出更改
(C)未能聘請導師
(D)其他（請填寫</t>
    </r>
    <r>
      <rPr>
        <sz val="12"/>
        <color theme="1"/>
        <rFont val="Times New Roman"/>
        <family val="1"/>
      </rPr>
      <t>(j)</t>
    </r>
    <r>
      <rPr>
        <sz val="12"/>
        <color theme="1"/>
        <rFont val="新細明體"/>
        <family val="2"/>
        <charset val="136"/>
        <scheme val="minor"/>
      </rPr>
      <t>項）</t>
    </r>
    <phoneticPr fontId="1" type="noConversion"/>
  </si>
  <si>
    <t>課程／活動總堂數</t>
    <phoneticPr fontId="1" type="noConversion"/>
  </si>
  <si>
    <r>
      <t>x/x/2024
(2</t>
    </r>
    <r>
      <rPr>
        <sz val="12"/>
        <rFont val="細明體"/>
        <family val="3"/>
        <charset val="136"/>
      </rPr>
      <t>小時</t>
    </r>
    <r>
      <rPr>
        <sz val="12"/>
        <rFont val="Times New Roman"/>
        <family val="1"/>
      </rPr>
      <t>)</t>
    </r>
    <phoneticPr fontId="1" type="noConversion"/>
  </si>
  <si>
    <r>
      <t>x/x/2024
(1</t>
    </r>
    <r>
      <rPr>
        <sz val="12"/>
        <color theme="1"/>
        <rFont val="細明體"/>
        <family val="3"/>
        <charset val="136"/>
      </rPr>
      <t>小時</t>
    </r>
    <r>
      <rPr>
        <sz val="12"/>
        <color theme="1"/>
        <rFont val="Times New Roman"/>
        <family val="1"/>
      </rPr>
      <t>)
x/x/2024 
(1</t>
    </r>
    <r>
      <rPr>
        <sz val="12"/>
        <color theme="1"/>
        <rFont val="細明體"/>
        <family val="3"/>
        <charset val="136"/>
      </rPr>
      <t>小時</t>
    </r>
    <r>
      <rPr>
        <sz val="12"/>
        <color theme="1"/>
        <rFont val="Times New Roman"/>
        <family val="1"/>
      </rPr>
      <t>)
x/x/2024 
(1</t>
    </r>
    <r>
      <rPr>
        <sz val="12"/>
        <color theme="1"/>
        <rFont val="細明體"/>
        <family val="3"/>
        <charset val="136"/>
      </rPr>
      <t>小時</t>
    </r>
    <r>
      <rPr>
        <sz val="12"/>
        <color theme="1"/>
        <rFont val="Times New Roman"/>
        <family val="1"/>
      </rPr>
      <t>)</t>
    </r>
    <phoneticPr fontId="1" type="noConversion"/>
  </si>
  <si>
    <r>
      <t xml:space="preserve">報讀長者學歷
</t>
    </r>
    <r>
      <rPr>
        <sz val="12"/>
        <color theme="1"/>
        <rFont val="Times New Roman"/>
        <family val="1"/>
      </rPr>
      <t>(k)</t>
    </r>
    <phoneticPr fontId="1" type="noConversion"/>
  </si>
  <si>
    <t>(n)</t>
    <phoneticPr fontId="1" type="noConversion"/>
  </si>
  <si>
    <t>(p)</t>
    <phoneticPr fontId="1" type="noConversion"/>
  </si>
  <si>
    <t>(q)</t>
    <phoneticPr fontId="1" type="noConversion"/>
  </si>
  <si>
    <t>實際出席人次</t>
    <phoneticPr fontId="1" type="noConversion"/>
  </si>
  <si>
    <r>
      <rPr>
        <sz val="12"/>
        <color theme="1"/>
        <rFont val="新細明體"/>
        <family val="2"/>
        <charset val="136"/>
      </rPr>
      <t>請附上每個課程／活動至少</t>
    </r>
    <r>
      <rPr>
        <b/>
        <sz val="12"/>
        <color theme="1"/>
        <rFont val="Times New Roman"/>
        <family val="1"/>
      </rPr>
      <t xml:space="preserve"> 5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新細明體"/>
        <family val="1"/>
        <charset val="136"/>
      </rPr>
      <t>張相片</t>
    </r>
    <r>
      <rPr>
        <sz val="12"/>
        <color theme="1"/>
        <rFont val="新細明體"/>
        <family val="2"/>
        <charset val="136"/>
      </rPr>
      <t>、課程／活動</t>
    </r>
    <r>
      <rPr>
        <b/>
        <sz val="12"/>
        <color theme="1"/>
        <rFont val="新細明體"/>
        <family val="1"/>
        <charset val="136"/>
      </rPr>
      <t>評估問卷結果</t>
    </r>
    <r>
      <rPr>
        <sz val="12"/>
        <color theme="1"/>
        <rFont val="新細明體"/>
        <family val="2"/>
        <charset val="136"/>
      </rPr>
      <t>（至少需收集七成學員已填妥的問卷作分析，並提供出席率等資料。課程／活動評估問卷及結果樣本見</t>
    </r>
    <r>
      <rPr>
        <b/>
        <sz val="12"/>
        <color theme="1"/>
        <rFont val="新細明體"/>
        <family val="1"/>
        <charset val="136"/>
      </rPr>
      <t>附件三）</t>
    </r>
    <r>
      <rPr>
        <sz val="12"/>
        <color theme="1"/>
        <rFont val="新細明體"/>
        <family val="1"/>
        <charset val="136"/>
      </rPr>
      <t>、</t>
    </r>
    <r>
      <rPr>
        <b/>
        <sz val="12"/>
        <color theme="1"/>
        <rFont val="新細明體"/>
        <family val="1"/>
        <charset val="136"/>
      </rPr>
      <t>相關文件</t>
    </r>
    <r>
      <rPr>
        <sz val="12"/>
        <color theme="1"/>
        <rFont val="新細明體"/>
        <family val="1"/>
        <charset val="136"/>
      </rPr>
      <t>（如活動程序）及</t>
    </r>
    <r>
      <rPr>
        <b/>
        <sz val="12"/>
        <color theme="1"/>
        <rFont val="新細明體"/>
        <family val="1"/>
        <charset val="136"/>
      </rPr>
      <t>補充資料</t>
    </r>
    <r>
      <rPr>
        <sz val="12"/>
        <color theme="1"/>
        <rFont val="新細明體"/>
        <family val="1"/>
        <charset val="136"/>
      </rPr>
      <t>（如錄影）。</t>
    </r>
    <phoneticPr fontId="1" type="noConversion"/>
  </si>
  <si>
    <r>
      <rPr>
        <sz val="12"/>
        <color theme="1"/>
        <rFont val="細明體"/>
        <family val="3"/>
        <charset val="136"/>
      </rPr>
      <t>「長者學苑計劃」主要對象為</t>
    </r>
    <r>
      <rPr>
        <b/>
        <sz val="12"/>
        <color theme="1"/>
        <rFont val="細明體"/>
        <family val="3"/>
        <charset val="136"/>
      </rPr>
      <t>年滿</t>
    </r>
    <r>
      <rPr>
        <b/>
        <sz val="12"/>
        <color theme="1"/>
        <rFont val="Times New Roman"/>
        <family val="1"/>
      </rPr>
      <t>60</t>
    </r>
    <r>
      <rPr>
        <b/>
        <sz val="12"/>
        <color theme="1"/>
        <rFont val="細明體"/>
        <family val="3"/>
        <charset val="136"/>
      </rPr>
      <t>歲長者</t>
    </r>
    <r>
      <rPr>
        <sz val="12"/>
        <color theme="1"/>
        <rFont val="細明體"/>
        <family val="3"/>
        <charset val="136"/>
      </rPr>
      <t>，若課程出現剩餘學額，可酌情接受年齡不小於</t>
    </r>
    <r>
      <rPr>
        <sz val="12"/>
        <color theme="1"/>
        <rFont val="Times New Roman"/>
        <family val="1"/>
      </rPr>
      <t>55</t>
    </r>
    <r>
      <rPr>
        <sz val="12"/>
        <color theme="1"/>
        <rFont val="細明體"/>
        <family val="3"/>
        <charset val="136"/>
      </rPr>
      <t>歲的人士報讀。</t>
    </r>
    <phoneticPr fontId="1" type="noConversion"/>
  </si>
  <si>
    <t>課程／活動總時數</t>
    <phoneticPr fontId="1" type="noConversion"/>
  </si>
  <si>
    <t xml:space="preserve">          第一份工作進展報告: </t>
    <phoneticPr fontId="1" type="noConversion"/>
  </si>
  <si>
    <t xml:space="preserve">          第二份工作進展報告: </t>
    <phoneticPr fontId="1" type="noConversion"/>
  </si>
  <si>
    <t xml:space="preserve">          檢討總報告: </t>
    <phoneticPr fontId="1" type="noConversion"/>
  </si>
  <si>
    <r>
      <rPr>
        <sz val="12"/>
        <color theme="1"/>
        <rFont val="新細明體"/>
        <family val="2"/>
        <charset val="136"/>
      </rPr>
      <t xml:space="preserve">課程／活動類別
</t>
    </r>
    <r>
      <rPr>
        <b/>
        <sz val="12"/>
        <color rgb="FF3333CC"/>
        <rFont val="新細明體"/>
        <family val="2"/>
        <charset val="136"/>
      </rPr>
      <t>(註</t>
    </r>
    <r>
      <rPr>
        <b/>
        <sz val="12"/>
        <color rgb="FF3333CC"/>
        <rFont val="Times New Roman"/>
        <family val="1"/>
      </rPr>
      <t>1</t>
    </r>
    <r>
      <rPr>
        <b/>
        <sz val="12"/>
        <color rgb="FF3333CC"/>
        <rFont val="新細明體"/>
        <family val="2"/>
        <charset val="136"/>
      </rPr>
      <t>)</t>
    </r>
    <r>
      <rPr>
        <sz val="12"/>
        <color theme="1"/>
        <rFont val="Times New Roman"/>
        <family val="1"/>
      </rPr>
      <t xml:space="preserve">
</t>
    </r>
    <phoneticPr fontId="1" type="noConversion"/>
  </si>
  <si>
    <r>
      <t xml:space="preserve">課程／活動名稱及內容
</t>
    </r>
    <r>
      <rPr>
        <b/>
        <sz val="12"/>
        <color rgb="FF3333CC"/>
        <rFont val="新細明體"/>
        <family val="2"/>
        <charset val="136"/>
      </rPr>
      <t>(註</t>
    </r>
    <r>
      <rPr>
        <b/>
        <sz val="12"/>
        <color rgb="FF3333CC"/>
        <rFont val="Times New Roman"/>
        <family val="1"/>
      </rPr>
      <t>2</t>
    </r>
    <r>
      <rPr>
        <b/>
        <sz val="12"/>
        <color rgb="FF3333CC"/>
        <rFont val="新細明體"/>
        <family val="2"/>
        <charset val="136"/>
      </rPr>
      <t>)</t>
    </r>
    <phoneticPr fontId="1" type="noConversion"/>
  </si>
  <si>
    <r>
      <rPr>
        <sz val="12"/>
        <color theme="1"/>
        <rFont val="新細明體"/>
        <family val="2"/>
        <charset val="136"/>
      </rPr>
      <t>報讀長者人數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</rPr>
      <t>年齡</t>
    </r>
    <r>
      <rPr>
        <sz val="12"/>
        <color theme="1"/>
        <rFont val="Times New Roman"/>
        <family val="1"/>
      </rPr>
      <t>)</t>
    </r>
    <r>
      <rPr>
        <b/>
        <sz val="12"/>
        <color rgb="FF3333CC"/>
        <rFont val="Times New Roman"/>
        <family val="1"/>
      </rPr>
      <t xml:space="preserve"> (</t>
    </r>
    <r>
      <rPr>
        <b/>
        <sz val="12"/>
        <color rgb="FF3333CC"/>
        <rFont val="新細明體"/>
        <family val="2"/>
        <charset val="136"/>
      </rPr>
      <t>註</t>
    </r>
    <r>
      <rPr>
        <b/>
        <sz val="12"/>
        <color rgb="FF3333CC"/>
        <rFont val="Times New Roman"/>
        <family val="1"/>
      </rPr>
      <t>3</t>
    </r>
    <r>
      <rPr>
        <b/>
        <sz val="12"/>
        <color rgb="FF3333CC"/>
        <rFont val="新細明體"/>
        <family val="2"/>
        <charset val="136"/>
      </rPr>
      <t>)</t>
    </r>
    <r>
      <rPr>
        <sz val="12"/>
        <color theme="1"/>
        <rFont val="Times New Roman"/>
        <family val="1"/>
      </rPr>
      <t xml:space="preserve">
(h)</t>
    </r>
    <phoneticPr fontId="1" type="noConversion"/>
  </si>
  <si>
    <r>
      <rPr>
        <b/>
        <sz val="12"/>
        <color rgb="FF3333CC"/>
        <rFont val="新細明體"/>
        <family val="2"/>
        <charset val="136"/>
        <scheme val="minor"/>
      </rPr>
      <t>(註</t>
    </r>
    <r>
      <rPr>
        <b/>
        <sz val="12"/>
        <color rgb="FF3333CC"/>
        <rFont val="Times New Roman"/>
        <family val="1"/>
      </rPr>
      <t>4</t>
    </r>
    <r>
      <rPr>
        <b/>
        <sz val="12"/>
        <color rgb="FF3333CC"/>
        <rFont val="新細明體"/>
        <family val="2"/>
        <charset val="136"/>
        <scheme val="minor"/>
      </rPr>
      <t>)</t>
    </r>
    <phoneticPr fontId="1" type="noConversion"/>
  </si>
  <si>
    <t xml:space="preserve">註： </t>
    <phoneticPr fontId="1" type="noConversion"/>
  </si>
  <si>
    <r>
      <rPr>
        <sz val="14"/>
        <color theme="1"/>
        <rFont val="新細明體"/>
        <family val="1"/>
        <charset val="136"/>
      </rPr>
      <t>（</t>
    </r>
    <r>
      <rPr>
        <b/>
        <sz val="14"/>
        <color theme="1"/>
        <rFont val="新細明體"/>
        <family val="1"/>
        <charset val="136"/>
      </rPr>
      <t>只適用於檢討總報告</t>
    </r>
    <r>
      <rPr>
        <sz val="14"/>
        <color theme="1"/>
        <rFont val="新細明體"/>
        <family val="1"/>
        <charset val="136"/>
      </rPr>
      <t>）應退還撥款</t>
    </r>
    <r>
      <rPr>
        <sz val="14"/>
        <color theme="1"/>
        <rFont val="Times New Roman"/>
        <family val="1"/>
      </rPr>
      <t>=72,000</t>
    </r>
    <r>
      <rPr>
        <sz val="14"/>
        <color theme="1"/>
        <rFont val="新細明體"/>
        <family val="1"/>
        <charset val="136"/>
      </rPr>
      <t>元</t>
    </r>
    <r>
      <rPr>
        <sz val="14"/>
        <color theme="1"/>
        <rFont val="Times New Roman"/>
        <family val="1"/>
      </rPr>
      <t xml:space="preserve"> - (C) :
(</t>
    </r>
    <r>
      <rPr>
        <sz val="14"/>
        <color theme="1"/>
        <rFont val="新細明體"/>
        <family val="1"/>
        <charset val="136"/>
      </rPr>
      <t>如出現負數會顯示</t>
    </r>
    <r>
      <rPr>
        <sz val="14"/>
        <color theme="1"/>
        <rFont val="Times New Roman"/>
        <family val="1"/>
      </rPr>
      <t xml:space="preserve"> 0 )</t>
    </r>
    <phoneticPr fontId="1" type="noConversion"/>
  </si>
  <si>
    <t xml:space="preserve">實際學習人次
</t>
    <phoneticPr fontId="1" type="noConversion"/>
  </si>
  <si>
    <r>
      <rPr>
        <sz val="12"/>
        <color theme="1"/>
        <rFont val="新細明體"/>
        <family val="2"/>
        <charset val="136"/>
      </rPr>
      <t>報讀率</t>
    </r>
    <r>
      <rPr>
        <sz val="12"/>
        <color theme="1"/>
        <rFont val="Times New Roman"/>
        <family val="1"/>
      </rPr>
      <t xml:space="preserve"> 
</t>
    </r>
    <phoneticPr fontId="1" type="noConversion"/>
  </si>
  <si>
    <r>
      <t>(i)
=(h)</t>
    </r>
    <r>
      <rPr>
        <sz val="12"/>
        <color theme="1"/>
        <rFont val="細明體"/>
        <family val="3"/>
        <charset val="136"/>
      </rPr>
      <t>總和</t>
    </r>
    <phoneticPr fontId="1" type="noConversion"/>
  </si>
  <si>
    <t xml:space="preserve">總學習時數
</t>
    <phoneticPr fontId="1" type="noConversion"/>
  </si>
  <si>
    <t>(j)
=(i)/(g)x100%</t>
    <phoneticPr fontId="1" type="noConversion"/>
  </si>
  <si>
    <t>(l)
=(f)x(i)</t>
    <phoneticPr fontId="1" type="noConversion"/>
  </si>
  <si>
    <t xml:space="preserve">(m)
=(d)x(i) </t>
    <phoneticPr fontId="1" type="noConversion"/>
  </si>
  <si>
    <t>(o)
=(n)/(m)x100%</t>
    <phoneticPr fontId="1" type="noConversion"/>
  </si>
  <si>
    <t xml:space="preserve">
總預期出席人次
</t>
    <phoneticPr fontId="1" type="noConversion"/>
  </si>
  <si>
    <t xml:space="preserve">
出席率
</t>
    <phoneticPr fontId="1" type="noConversion"/>
  </si>
  <si>
    <r>
      <rPr>
        <sz val="5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4</t>
    </r>
    <phoneticPr fontId="1" type="noConversion"/>
  </si>
  <si>
    <r>
      <rPr>
        <sz val="5"/>
        <color theme="1"/>
        <rFont val="細明體"/>
        <family val="3"/>
        <charset val="136"/>
      </rPr>
      <t xml:space="preserve">
</t>
    </r>
    <r>
      <rPr>
        <sz val="12"/>
        <color theme="1"/>
        <rFont val="細明體"/>
        <family val="3"/>
        <charset val="136"/>
      </rPr>
      <t>出席率例子：課程共有</t>
    </r>
    <r>
      <rPr>
        <sz val="12"/>
        <color theme="1"/>
        <rFont val="Times New Roman"/>
        <family val="1"/>
      </rPr>
      <t>3</t>
    </r>
    <r>
      <rPr>
        <sz val="12"/>
        <color theme="1"/>
        <rFont val="細明體"/>
        <family val="3"/>
        <charset val="136"/>
      </rPr>
      <t>堂，長者學員有</t>
    </r>
    <r>
      <rPr>
        <sz val="12"/>
        <color theme="1"/>
        <rFont val="Times New Roman"/>
        <family val="1"/>
      </rPr>
      <t>32</t>
    </r>
    <r>
      <rPr>
        <sz val="12"/>
        <color theme="1"/>
        <rFont val="細明體"/>
        <family val="3"/>
        <charset val="136"/>
      </rPr>
      <t>人，即</t>
    </r>
    <r>
      <rPr>
        <b/>
        <sz val="12"/>
        <color theme="1"/>
        <rFont val="細明體"/>
        <family val="3"/>
        <charset val="136"/>
      </rPr>
      <t>總預期出席人次</t>
    </r>
    <r>
      <rPr>
        <sz val="12"/>
        <color theme="1"/>
        <rFont val="細明體"/>
        <family val="3"/>
        <charset val="136"/>
      </rPr>
      <t>為</t>
    </r>
    <r>
      <rPr>
        <sz val="12"/>
        <color theme="1"/>
        <rFont val="Times New Roman"/>
        <family val="1"/>
      </rPr>
      <t>96</t>
    </r>
    <r>
      <rPr>
        <sz val="12"/>
        <color theme="1"/>
        <rFont val="細明體"/>
        <family val="3"/>
        <charset val="136"/>
      </rPr>
      <t>（即</t>
    </r>
    <r>
      <rPr>
        <sz val="12"/>
        <color theme="1"/>
        <rFont val="Times New Roman"/>
        <family val="1"/>
      </rPr>
      <t>3 x 32</t>
    </r>
    <r>
      <rPr>
        <sz val="12"/>
        <color theme="1"/>
        <rFont val="細明體"/>
        <family val="3"/>
        <charset val="136"/>
      </rPr>
      <t>）。當中</t>
    </r>
    <r>
      <rPr>
        <sz val="12"/>
        <color theme="1"/>
        <rFont val="Times New Roman"/>
        <family val="1"/>
      </rPr>
      <t>2</t>
    </r>
    <r>
      <rPr>
        <sz val="12"/>
        <color theme="1"/>
        <rFont val="細明體"/>
        <family val="3"/>
        <charset val="136"/>
      </rPr>
      <t>堂是全員出席，</t>
    </r>
    <r>
      <rPr>
        <sz val="12"/>
        <color theme="1"/>
        <rFont val="Times New Roman"/>
        <family val="1"/>
      </rPr>
      <t>1</t>
    </r>
    <r>
      <rPr>
        <sz val="12"/>
        <color theme="1"/>
        <rFont val="細明體"/>
        <family val="3"/>
        <charset val="136"/>
      </rPr>
      <t>堂有</t>
    </r>
    <r>
      <rPr>
        <sz val="12"/>
        <color theme="1"/>
        <rFont val="Times New Roman"/>
        <family val="1"/>
      </rPr>
      <t>30</t>
    </r>
    <r>
      <rPr>
        <sz val="12"/>
        <color theme="1"/>
        <rFont val="細明體"/>
        <family val="3"/>
        <charset val="136"/>
      </rPr>
      <t>人出席，</t>
    </r>
    <r>
      <rPr>
        <b/>
        <sz val="12"/>
        <color theme="1"/>
        <rFont val="細明體"/>
        <family val="3"/>
        <charset val="136"/>
      </rPr>
      <t>實際出席人次</t>
    </r>
    <r>
      <rPr>
        <sz val="12"/>
        <color theme="1"/>
        <rFont val="細明體"/>
        <family val="3"/>
        <charset val="136"/>
      </rPr>
      <t>為</t>
    </r>
    <r>
      <rPr>
        <sz val="12"/>
        <color theme="1"/>
        <rFont val="Times New Roman"/>
        <family val="1"/>
      </rPr>
      <t>94</t>
    </r>
    <r>
      <rPr>
        <sz val="12"/>
        <color theme="1"/>
        <rFont val="細明體"/>
        <family val="3"/>
        <charset val="136"/>
      </rPr>
      <t>（即</t>
    </r>
    <r>
      <rPr>
        <sz val="12"/>
        <color theme="1"/>
        <rFont val="Times New Roman"/>
        <family val="1"/>
      </rPr>
      <t>2 x 32 + 1 x 30</t>
    </r>
    <r>
      <rPr>
        <sz val="12"/>
        <color theme="1"/>
        <rFont val="細明體"/>
        <family val="3"/>
        <charset val="136"/>
      </rPr>
      <t xml:space="preserve">）
</t>
    </r>
    <r>
      <rPr>
        <b/>
        <sz val="12"/>
        <color theme="1"/>
        <rFont val="細明體"/>
        <family val="3"/>
        <charset val="136"/>
      </rPr>
      <t>出席率</t>
    </r>
    <r>
      <rPr>
        <sz val="12"/>
        <color theme="1"/>
        <rFont val="細明體"/>
        <family val="3"/>
        <charset val="136"/>
      </rPr>
      <t>：實際出席人次／總預期出席人次</t>
    </r>
    <r>
      <rPr>
        <sz val="12"/>
        <color theme="1"/>
        <rFont val="Times New Roman"/>
        <family val="1"/>
      </rPr>
      <t>x 100%  = 94</t>
    </r>
    <r>
      <rPr>
        <sz val="12"/>
        <color theme="1"/>
        <rFont val="細明體"/>
        <family val="3"/>
        <charset val="136"/>
      </rPr>
      <t>／</t>
    </r>
    <r>
      <rPr>
        <sz val="12"/>
        <color theme="1"/>
        <rFont val="Times New Roman"/>
        <family val="1"/>
      </rPr>
      <t xml:space="preserve">96 x 100% = 98%
</t>
    </r>
    <phoneticPr fontId="1" type="noConversion"/>
  </si>
  <si>
    <r>
      <t xml:space="preserve">男（年齡）
</t>
    </r>
    <r>
      <rPr>
        <sz val="12"/>
        <color theme="1"/>
        <rFont val="Times New Roman"/>
        <family val="1"/>
      </rPr>
      <t>(a)</t>
    </r>
    <phoneticPr fontId="1" type="noConversion"/>
  </si>
  <si>
    <r>
      <t xml:space="preserve">女（年齡）
</t>
    </r>
    <r>
      <rPr>
        <sz val="12"/>
        <color theme="1"/>
        <rFont val="Times New Roman"/>
        <family val="1"/>
      </rPr>
      <t>(b)</t>
    </r>
    <phoneticPr fontId="1" type="noConversion"/>
  </si>
  <si>
    <t>(9/2024)</t>
    <phoneticPr fontId="1" type="noConversion"/>
  </si>
  <si>
    <r>
      <t xml:space="preserve">總數
</t>
    </r>
    <r>
      <rPr>
        <sz val="12"/>
        <color theme="1"/>
        <rFont val="Times New Roman"/>
        <family val="1"/>
      </rPr>
      <t>(c)
=(a)+(b)</t>
    </r>
    <phoneticPr fontId="1" type="noConversion"/>
  </si>
  <si>
    <r>
      <rPr>
        <b/>
        <sz val="12"/>
        <color theme="1"/>
        <rFont val="新細明體"/>
        <family val="1"/>
        <charset val="136"/>
      </rPr>
      <t>長者學歷</t>
    </r>
    <r>
      <rPr>
        <sz val="12"/>
        <color theme="1"/>
        <rFont val="新細明體"/>
        <family val="2"/>
        <charset val="136"/>
      </rPr>
      <t xml:space="preserve">
</t>
    </r>
    <r>
      <rPr>
        <sz val="12"/>
        <color theme="1"/>
        <rFont val="Times New Roman"/>
        <family val="1"/>
      </rPr>
      <t>(d)</t>
    </r>
    <phoneticPr fontId="1" type="noConversion"/>
  </si>
  <si>
    <r>
      <rPr>
        <sz val="14"/>
        <color theme="1"/>
        <rFont val="新細明體"/>
        <family val="1"/>
        <charset val="136"/>
      </rPr>
      <t>例子</t>
    </r>
    <r>
      <rPr>
        <sz val="14"/>
        <color theme="1"/>
        <rFont val="Times New Roman"/>
        <family val="1"/>
      </rPr>
      <t xml:space="preserve"> 1. XX </t>
    </r>
    <r>
      <rPr>
        <sz val="14"/>
        <color theme="1"/>
        <rFont val="新細明體"/>
        <family val="1"/>
        <charset val="136"/>
      </rPr>
      <t>農場生態導賞</t>
    </r>
    <r>
      <rPr>
        <sz val="14"/>
        <color theme="1"/>
        <rFont val="Times New Roman"/>
        <family val="1"/>
      </rPr>
      <t/>
    </r>
    <phoneticPr fontId="1" type="noConversion"/>
  </si>
  <si>
    <r>
      <rPr>
        <sz val="12"/>
        <color theme="1"/>
        <rFont val="新細明體"/>
        <family val="2"/>
        <charset val="136"/>
      </rPr>
      <t>新成立的長者學苑必須在計劃獲批准後的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新細明體"/>
        <family val="2"/>
        <charset val="136"/>
      </rPr>
      <t>年</t>
    </r>
    <r>
      <rPr>
        <sz val="12"/>
        <color theme="1"/>
        <rFont val="新細明體"/>
        <family val="2"/>
        <charset val="136"/>
      </rPr>
      <t>內（「三年計劃」），最少開辦</t>
    </r>
    <r>
      <rPr>
        <b/>
        <sz val="12"/>
        <color theme="1"/>
        <rFont val="Times New Roman"/>
        <family val="1"/>
      </rPr>
      <t>13</t>
    </r>
    <r>
      <rPr>
        <b/>
        <sz val="12"/>
        <color theme="1"/>
        <rFont val="新細明體"/>
        <family val="2"/>
        <charset val="136"/>
      </rPr>
      <t>個課程</t>
    </r>
    <r>
      <rPr>
        <sz val="12"/>
        <color theme="1"/>
        <rFont val="新細明體"/>
        <family val="2"/>
        <charset val="136"/>
      </rPr>
      <t>，當中包括最少</t>
    </r>
    <r>
      <rPr>
        <b/>
        <sz val="12"/>
        <color theme="1"/>
        <rFont val="Times New Roman"/>
        <family val="1"/>
      </rPr>
      <t>2</t>
    </r>
    <r>
      <rPr>
        <b/>
        <sz val="12"/>
        <color theme="1"/>
        <rFont val="新細明體"/>
        <family val="2"/>
        <charset val="136"/>
      </rPr>
      <t>個由衞生署編制的必修健康課程</t>
    </r>
    <r>
      <rPr>
        <sz val="12"/>
        <color theme="1"/>
        <rFont val="新細明體"/>
        <family val="2"/>
        <charset val="136"/>
      </rPr>
      <t>（已上載「長者學苑計劃」網頁</t>
    </r>
    <r>
      <rPr>
        <sz val="12"/>
        <color theme="1"/>
        <rFont val="Times New Roman"/>
        <family val="1"/>
      </rPr>
      <t>https://www.elderacademy.org.hk/tc/application-for-funding/</t>
    </r>
    <r>
      <rPr>
        <sz val="12"/>
        <color theme="1"/>
        <rFont val="新細明體"/>
        <family val="2"/>
        <charset val="136"/>
      </rPr>
      <t>）；並在</t>
    </r>
    <r>
      <rPr>
        <b/>
        <sz val="12"/>
        <color theme="1"/>
        <rFont val="新細明體"/>
        <family val="2"/>
        <charset val="136"/>
      </rPr>
      <t>首</t>
    </r>
    <r>
      <rPr>
        <b/>
        <sz val="12"/>
        <color theme="1"/>
        <rFont val="Times New Roman"/>
        <family val="1"/>
      </rPr>
      <t>6</t>
    </r>
    <r>
      <rPr>
        <b/>
        <sz val="12"/>
        <color theme="1"/>
        <rFont val="新細明體"/>
        <family val="2"/>
        <charset val="136"/>
      </rPr>
      <t>個月內</t>
    </r>
    <r>
      <rPr>
        <sz val="12"/>
        <color theme="1"/>
        <rFont val="新細明體"/>
        <family val="2"/>
        <charset val="136"/>
      </rPr>
      <t>，</t>
    </r>
    <r>
      <rPr>
        <b/>
        <sz val="12"/>
        <color theme="1"/>
        <rFont val="新細明體"/>
        <family val="1"/>
        <charset val="136"/>
      </rPr>
      <t>開辦必修健康課程</t>
    </r>
    <r>
      <rPr>
        <sz val="12"/>
        <color theme="1"/>
        <rFont val="新細明體"/>
        <family val="2"/>
        <charset val="136"/>
      </rPr>
      <t>、</t>
    </r>
    <r>
      <rPr>
        <b/>
        <sz val="12"/>
        <color theme="1"/>
        <rFont val="新細明體"/>
        <family val="1"/>
        <charset val="136"/>
      </rPr>
      <t>選修課程及由長者學苑發展基金（基金）委員會安排的必修理財課程各一</t>
    </r>
    <r>
      <rPr>
        <sz val="12"/>
        <color theme="1"/>
        <rFont val="新細明體"/>
        <family val="1"/>
        <charset val="136"/>
      </rPr>
      <t>（開辦必修理財課程的規定只適用於</t>
    </r>
    <r>
      <rPr>
        <b/>
        <sz val="12"/>
        <color theme="1"/>
        <rFont val="Times New Roman"/>
        <family val="1"/>
      </rPr>
      <t>2024</t>
    </r>
    <r>
      <rPr>
        <b/>
        <sz val="12"/>
        <color theme="1"/>
        <rFont val="新細明體"/>
        <family val="1"/>
        <charset val="136"/>
      </rPr>
      <t>年</t>
    </r>
    <r>
      <rPr>
        <b/>
        <sz val="12"/>
        <color theme="1"/>
        <rFont val="Times New Roman"/>
        <family val="1"/>
      </rPr>
      <t>8</t>
    </r>
    <r>
      <rPr>
        <b/>
        <sz val="12"/>
        <color theme="1"/>
        <rFont val="新細明體"/>
        <family val="1"/>
        <charset val="136"/>
      </rPr>
      <t>月或以後</t>
    </r>
    <r>
      <rPr>
        <sz val="12"/>
        <color theme="1"/>
        <rFont val="新細明體"/>
        <family val="1"/>
        <charset val="136"/>
      </rPr>
      <t>獲批撥款的長者學苑）</t>
    </r>
    <r>
      <rPr>
        <sz val="12"/>
        <color theme="1"/>
        <rFont val="新細明體"/>
        <family val="2"/>
        <charset val="136"/>
      </rPr>
      <t>。除非有合理解釋並獲基金委員會秘書處的書面同意，否則第一期撥款需全數退回基金信託人。長者學苑亦不會獲支付第二期撥款。每個長者學苑課程最少須有</t>
    </r>
    <r>
      <rPr>
        <b/>
        <sz val="12"/>
        <color theme="1"/>
        <rFont val="Times New Roman"/>
        <family val="1"/>
      </rPr>
      <t>10</t>
    </r>
    <r>
      <rPr>
        <b/>
        <sz val="12"/>
        <color theme="1"/>
        <rFont val="新細明體"/>
        <family val="2"/>
        <charset val="136"/>
      </rPr>
      <t>名長者報讀</t>
    </r>
    <r>
      <rPr>
        <sz val="12"/>
        <color theme="1"/>
        <rFont val="新細明體"/>
        <family val="2"/>
        <charset val="136"/>
      </rPr>
      <t>。如未能達至上述的指定課程數目及報讀人數，課程撥款數額需按比例退回基金信託人。
推行「三年計劃」課程（</t>
    </r>
    <r>
      <rPr>
        <sz val="12"/>
        <color theme="1"/>
        <rFont val="Times New Roman"/>
        <family val="1"/>
      </rPr>
      <t>A</t>
    </r>
    <r>
      <rPr>
        <sz val="12"/>
        <color theme="1"/>
        <rFont val="新細明體"/>
        <family val="2"/>
        <charset val="136"/>
      </rPr>
      <t>至</t>
    </r>
    <r>
      <rPr>
        <sz val="12"/>
        <color theme="1"/>
        <rFont val="Times New Roman"/>
        <family val="1"/>
      </rPr>
      <t>E</t>
    </r>
    <r>
      <rPr>
        <sz val="12"/>
        <color theme="1"/>
        <rFont val="新細明體"/>
        <family val="2"/>
        <charset val="136"/>
      </rPr>
      <t>項）及長幼共融活動（</t>
    </r>
    <r>
      <rPr>
        <sz val="12"/>
        <color theme="1"/>
        <rFont val="Times New Roman"/>
        <family val="1"/>
      </rPr>
      <t>F</t>
    </r>
    <r>
      <rPr>
        <sz val="12"/>
        <color theme="1"/>
        <rFont val="新細明體"/>
        <family val="2"/>
        <charset val="136"/>
      </rPr>
      <t>項）的撥款分別為</t>
    </r>
    <r>
      <rPr>
        <sz val="12"/>
        <color theme="1"/>
        <rFont val="Times New Roman"/>
        <family val="1"/>
      </rPr>
      <t>72,000</t>
    </r>
    <r>
      <rPr>
        <sz val="12"/>
        <color theme="1"/>
        <rFont val="新細明體"/>
        <family val="2"/>
        <charset val="136"/>
      </rPr>
      <t>元和</t>
    </r>
    <r>
      <rPr>
        <sz val="12"/>
        <color theme="1"/>
        <rFont val="Times New Roman"/>
        <family val="1"/>
      </rPr>
      <t>20,000</t>
    </r>
    <r>
      <rPr>
        <sz val="12"/>
        <color theme="1"/>
        <rFont val="新細明體"/>
        <family val="2"/>
        <charset val="136"/>
      </rPr>
      <t>元。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</si>
</sst>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2"/>
      <charset val="136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theme="1"/>
      <name val="新細明體"/>
      <family val="1"/>
      <charset val="136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細明體"/>
      <family val="3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b/>
      <sz val="12"/>
      <color theme="1"/>
      <name val="新細明體"/>
      <family val="2"/>
      <charset val="136"/>
    </font>
    <font>
      <b/>
      <sz val="12"/>
      <color theme="1"/>
      <name val="細明體"/>
      <family val="3"/>
      <charset val="136"/>
    </font>
    <font>
      <b/>
      <sz val="14"/>
      <color theme="1"/>
      <name val="細明體"/>
      <family val="3"/>
      <charset val="136"/>
    </font>
    <font>
      <u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b/>
      <sz val="16"/>
      <color theme="1"/>
      <name val="新細明體"/>
      <family val="1"/>
      <charset val="136"/>
      <scheme val="minor"/>
    </font>
    <font>
      <b/>
      <sz val="16"/>
      <color theme="1"/>
      <name val="Times New Roman"/>
      <family val="1"/>
    </font>
    <font>
      <b/>
      <sz val="16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細明體"/>
      <family val="3"/>
      <charset val="136"/>
    </font>
    <font>
      <u/>
      <sz val="14"/>
      <color theme="1"/>
      <name val="細明體"/>
      <family val="3"/>
      <charset val="136"/>
    </font>
    <font>
      <sz val="16"/>
      <color theme="1"/>
      <name val="新細明體"/>
      <family val="1"/>
      <charset val="136"/>
    </font>
    <font>
      <sz val="16"/>
      <color theme="1"/>
      <name val="Times New Roman"/>
      <family val="1"/>
    </font>
    <font>
      <i/>
      <sz val="14"/>
      <color theme="1"/>
      <name val="Times New Roman"/>
      <family val="1"/>
    </font>
    <font>
      <i/>
      <sz val="14"/>
      <color theme="1"/>
      <name val="新細明體"/>
      <family val="1"/>
      <charset val="136"/>
    </font>
    <font>
      <sz val="14"/>
      <name val="Times New Roman"/>
      <family val="1"/>
    </font>
    <font>
      <b/>
      <sz val="16"/>
      <name val="Times New Roman"/>
      <family val="1"/>
    </font>
    <font>
      <u/>
      <sz val="12"/>
      <color theme="1"/>
      <name val="新細明體"/>
      <family val="1"/>
      <charset val="136"/>
    </font>
    <font>
      <b/>
      <sz val="14"/>
      <color rgb="FF3333CC"/>
      <name val="細明體"/>
      <family val="3"/>
      <charset val="136"/>
    </font>
    <font>
      <b/>
      <sz val="14"/>
      <color rgb="FF3333CC"/>
      <name val="新細明體"/>
      <family val="1"/>
      <charset val="136"/>
    </font>
    <font>
      <i/>
      <sz val="12"/>
      <color theme="1"/>
      <name val="新細明體"/>
      <family val="2"/>
      <charset val="136"/>
      <scheme val="minor"/>
    </font>
    <font>
      <i/>
      <sz val="12"/>
      <color theme="1"/>
      <name val="Times New Roman"/>
      <family val="1"/>
    </font>
    <font>
      <i/>
      <sz val="12"/>
      <color theme="1"/>
      <name val="細明體"/>
      <family val="3"/>
      <charset val="136"/>
    </font>
    <font>
      <b/>
      <sz val="14"/>
      <color theme="1"/>
      <name val="新細明體"/>
      <family val="1"/>
      <charset val="136"/>
      <scheme val="minor"/>
    </font>
    <font>
      <b/>
      <sz val="12"/>
      <color rgb="FF3333CC"/>
      <name val="新細明體"/>
      <family val="2"/>
      <charset val="136"/>
    </font>
    <font>
      <b/>
      <sz val="12"/>
      <color rgb="FF3333CC"/>
      <name val="Times New Roman"/>
      <family val="1"/>
    </font>
    <font>
      <b/>
      <sz val="12"/>
      <color rgb="FF3333CC"/>
      <name val="新細明體"/>
      <family val="2"/>
      <charset val="136"/>
      <scheme val="minor"/>
    </font>
    <font>
      <sz val="5"/>
      <color theme="1"/>
      <name val="細明體"/>
      <family val="3"/>
      <charset val="136"/>
    </font>
    <font>
      <sz val="5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3333CC"/>
      </left>
      <right/>
      <top style="medium">
        <color rgb="FF3333CC"/>
      </top>
      <bottom style="medium">
        <color rgb="FF3333CC"/>
      </bottom>
      <diagonal/>
    </border>
    <border>
      <left/>
      <right/>
      <top style="medium">
        <color rgb="FF3333CC"/>
      </top>
      <bottom style="medium">
        <color rgb="FF3333CC"/>
      </bottom>
      <diagonal/>
    </border>
    <border>
      <left/>
      <right style="medium">
        <color rgb="FF3333CC"/>
      </right>
      <top style="medium">
        <color rgb="FF3333CC"/>
      </top>
      <bottom style="medium">
        <color rgb="FF3333CC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9" fontId="4" fillId="0" borderId="14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0" fontId="22" fillId="0" borderId="0" xfId="0" applyNumberFormat="1" applyFont="1">
      <alignment vertical="center"/>
    </xf>
    <xf numFmtId="40" fontId="23" fillId="0" borderId="0" xfId="0" applyNumberFormat="1" applyFont="1">
      <alignment vertical="center"/>
    </xf>
    <xf numFmtId="40" fontId="24" fillId="0" borderId="0" xfId="0" applyNumberFormat="1" applyFont="1">
      <alignment vertical="center"/>
    </xf>
    <xf numFmtId="40" fontId="9" fillId="0" borderId="0" xfId="0" applyNumberFormat="1" applyFont="1">
      <alignment vertical="center"/>
    </xf>
    <xf numFmtId="40" fontId="20" fillId="0" borderId="0" xfId="0" applyNumberFormat="1" applyFont="1">
      <alignment vertical="center"/>
    </xf>
    <xf numFmtId="40" fontId="22" fillId="0" borderId="30" xfId="0" applyNumberFormat="1" applyFont="1" applyBorder="1">
      <alignment vertical="center"/>
    </xf>
    <xf numFmtId="40" fontId="22" fillId="0" borderId="9" xfId="0" applyNumberFormat="1" applyFont="1" applyBorder="1" applyAlignment="1">
      <alignment vertical="center" wrapText="1"/>
    </xf>
    <xf numFmtId="49" fontId="22" fillId="0" borderId="30" xfId="0" applyNumberFormat="1" applyFont="1" applyBorder="1">
      <alignment vertical="center"/>
    </xf>
    <xf numFmtId="40" fontId="22" fillId="0" borderId="31" xfId="0" applyNumberFormat="1" applyFont="1" applyBorder="1" applyAlignment="1">
      <alignment vertical="center" wrapText="1"/>
    </xf>
    <xf numFmtId="40" fontId="22" fillId="0" borderId="0" xfId="0" applyNumberFormat="1" applyFont="1" applyBorder="1" applyAlignment="1">
      <alignment vertical="center" wrapText="1"/>
    </xf>
    <xf numFmtId="49" fontId="27" fillId="0" borderId="0" xfId="0" applyNumberFormat="1" applyFont="1" applyBorder="1">
      <alignment vertical="center"/>
    </xf>
    <xf numFmtId="40" fontId="27" fillId="0" borderId="0" xfId="0" applyNumberFormat="1" applyFont="1" applyBorder="1" applyAlignment="1">
      <alignment vertical="center" wrapText="1"/>
    </xf>
    <xf numFmtId="40" fontId="9" fillId="0" borderId="1" xfId="0" applyNumberFormat="1" applyFont="1" applyBorder="1">
      <alignment vertical="center"/>
    </xf>
    <xf numFmtId="40" fontId="22" fillId="2" borderId="1" xfId="0" applyNumberFormat="1" applyFont="1" applyFill="1" applyBorder="1">
      <alignment vertical="center"/>
    </xf>
    <xf numFmtId="40" fontId="9" fillId="0" borderId="1" xfId="0" applyNumberFormat="1" applyFont="1" applyBorder="1" applyAlignment="1">
      <alignment horizontal="center" vertical="center"/>
    </xf>
    <xf numFmtId="40" fontId="9" fillId="0" borderId="4" xfId="0" applyNumberFormat="1" applyFont="1" applyBorder="1" applyAlignment="1">
      <alignment horizontal="center" vertical="center"/>
    </xf>
    <xf numFmtId="40" fontId="22" fillId="0" borderId="1" xfId="0" applyNumberFormat="1" applyFont="1" applyFill="1" applyBorder="1">
      <alignment vertical="center"/>
    </xf>
    <xf numFmtId="40" fontId="22" fillId="0" borderId="1" xfId="0" applyNumberFormat="1" applyFont="1" applyBorder="1" applyAlignment="1">
      <alignment horizontal="center" vertical="center"/>
    </xf>
    <xf numFmtId="40" fontId="22" fillId="0" borderId="4" xfId="0" applyNumberFormat="1" applyFont="1" applyBorder="1" applyAlignment="1">
      <alignment horizontal="center" vertical="center"/>
    </xf>
    <xf numFmtId="40" fontId="22" fillId="0" borderId="1" xfId="0" applyNumberFormat="1" applyFont="1" applyBorder="1">
      <alignment vertical="center"/>
    </xf>
    <xf numFmtId="40" fontId="31" fillId="0" borderId="1" xfId="0" applyNumberFormat="1" applyFont="1" applyFill="1" applyBorder="1" applyAlignment="1">
      <alignment horizontal="right" vertical="center"/>
    </xf>
    <xf numFmtId="40" fontId="32" fillId="0" borderId="1" xfId="0" applyNumberFormat="1" applyFont="1" applyFill="1" applyBorder="1" applyAlignment="1">
      <alignment horizontal="right" vertical="center"/>
    </xf>
    <xf numFmtId="40" fontId="33" fillId="0" borderId="4" xfId="0" applyNumberFormat="1" applyFont="1" applyFill="1" applyBorder="1" applyAlignment="1">
      <alignment horizontal="center" vertical="center"/>
    </xf>
    <xf numFmtId="40" fontId="31" fillId="0" borderId="1" xfId="0" applyNumberFormat="1" applyFont="1" applyBorder="1" applyAlignment="1">
      <alignment horizontal="right" vertical="center"/>
    </xf>
    <xf numFmtId="40" fontId="32" fillId="0" borderId="1" xfId="0" applyNumberFormat="1" applyFont="1" applyBorder="1" applyAlignment="1">
      <alignment horizontal="right" vertical="center"/>
    </xf>
    <xf numFmtId="40" fontId="31" fillId="0" borderId="18" xfId="0" applyNumberFormat="1" applyFont="1" applyBorder="1" applyAlignment="1">
      <alignment horizontal="right" vertical="center"/>
    </xf>
    <xf numFmtId="40" fontId="32" fillId="0" borderId="18" xfId="0" applyNumberFormat="1" applyFont="1" applyBorder="1" applyAlignment="1">
      <alignment horizontal="right" vertical="center"/>
    </xf>
    <xf numFmtId="40" fontId="22" fillId="3" borderId="1" xfId="0" applyNumberFormat="1" applyFont="1" applyFill="1" applyBorder="1">
      <alignment vertical="center"/>
    </xf>
    <xf numFmtId="40" fontId="22" fillId="0" borderId="0" xfId="0" applyNumberFormat="1" applyFont="1" applyBorder="1" applyAlignment="1">
      <alignment horizontal="right" vertical="center"/>
    </xf>
    <xf numFmtId="40" fontId="22" fillId="0" borderId="0" xfId="0" applyNumberFormat="1" applyFont="1" applyBorder="1">
      <alignment vertical="center"/>
    </xf>
    <xf numFmtId="40" fontId="22" fillId="0" borderId="0" xfId="0" applyNumberFormat="1" applyFont="1" applyFill="1" applyBorder="1">
      <alignment vertical="center"/>
    </xf>
    <xf numFmtId="40" fontId="22" fillId="0" borderId="1" xfId="0" applyNumberFormat="1" applyFont="1" applyBorder="1" applyAlignment="1">
      <alignment horizontal="right" vertical="center"/>
    </xf>
    <xf numFmtId="40" fontId="22" fillId="2" borderId="1" xfId="0" applyNumberFormat="1" applyFont="1" applyFill="1" applyBorder="1" applyAlignment="1">
      <alignment vertical="center"/>
    </xf>
    <xf numFmtId="40" fontId="22" fillId="0" borderId="1" xfId="0" applyNumberFormat="1" applyFont="1" applyBorder="1" applyAlignment="1">
      <alignment vertical="center"/>
    </xf>
    <xf numFmtId="40" fontId="22" fillId="0" borderId="18" xfId="0" applyNumberFormat="1" applyFont="1" applyBorder="1" applyAlignment="1">
      <alignment horizontal="right" vertical="center"/>
    </xf>
    <xf numFmtId="40" fontId="22" fillId="0" borderId="32" xfId="0" applyNumberFormat="1" applyFont="1" applyBorder="1" applyAlignment="1">
      <alignment vertical="center"/>
    </xf>
    <xf numFmtId="40" fontId="24" fillId="0" borderId="1" xfId="0" applyNumberFormat="1" applyFont="1" applyBorder="1">
      <alignment vertical="center"/>
    </xf>
    <xf numFmtId="40" fontId="34" fillId="3" borderId="33" xfId="0" applyNumberFormat="1" applyFont="1" applyFill="1" applyBorder="1" applyAlignment="1">
      <alignment horizontal="left" vertical="center"/>
    </xf>
    <xf numFmtId="40" fontId="22" fillId="0" borderId="0" xfId="0" applyNumberFormat="1" applyFont="1" applyAlignment="1">
      <alignment horizontal="left" vertical="center"/>
    </xf>
    <xf numFmtId="40" fontId="18" fillId="0" borderId="0" xfId="0" applyNumberFormat="1" applyFont="1">
      <alignment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0" fontId="9" fillId="2" borderId="1" xfId="0" applyNumberFormat="1" applyFont="1" applyFill="1" applyBorder="1" applyAlignment="1">
      <alignment horizontal="center" vertical="center"/>
    </xf>
    <xf numFmtId="40" fontId="9" fillId="2" borderId="4" xfId="0" applyNumberFormat="1" applyFont="1" applyFill="1" applyBorder="1" applyAlignment="1">
      <alignment horizontal="center" vertical="center"/>
    </xf>
    <xf numFmtId="40" fontId="22" fillId="2" borderId="0" xfId="0" applyNumberFormat="1" applyFont="1" applyFill="1">
      <alignment vertical="center"/>
    </xf>
    <xf numFmtId="40" fontId="18" fillId="0" borderId="0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9" fontId="14" fillId="2" borderId="5" xfId="1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4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9" fontId="4" fillId="2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9" fontId="4" fillId="0" borderId="18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9" fontId="4" fillId="0" borderId="15" xfId="0" applyNumberFormat="1" applyFont="1" applyFill="1" applyBorder="1" applyAlignment="1">
      <alignment horizontal="center" vertical="center"/>
    </xf>
    <xf numFmtId="9" fontId="4" fillId="0" borderId="10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4" fillId="0" borderId="8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right" vertical="center"/>
    </xf>
    <xf numFmtId="0" fontId="13" fillId="3" borderId="14" xfId="0" applyFont="1" applyFill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49" fontId="27" fillId="5" borderId="18" xfId="0" applyNumberFormat="1" applyFont="1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9" fillId="0" borderId="41" xfId="0" applyFont="1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4" fillId="0" borderId="38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5" borderId="2" xfId="0" applyFill="1" applyBorder="1" applyAlignment="1">
      <alignment vertical="center"/>
    </xf>
    <xf numFmtId="0" fontId="41" fillId="6" borderId="32" xfId="0" applyFont="1" applyFill="1" applyBorder="1" applyAlignment="1">
      <alignment horizontal="center" vertical="center"/>
    </xf>
    <xf numFmtId="0" fontId="41" fillId="6" borderId="36" xfId="0" applyFont="1" applyFill="1" applyBorder="1" applyAlignment="1">
      <alignment horizontal="center" vertical="center"/>
    </xf>
    <xf numFmtId="0" fontId="41" fillId="7" borderId="37" xfId="0" applyFont="1" applyFill="1" applyBorder="1" applyAlignment="1">
      <alignment horizontal="center" vertical="center"/>
    </xf>
    <xf numFmtId="0" fontId="41" fillId="7" borderId="32" xfId="0" applyFont="1" applyFill="1" applyBorder="1" applyAlignment="1">
      <alignment horizontal="center" vertical="center"/>
    </xf>
    <xf numFmtId="0" fontId="41" fillId="7" borderId="4" xfId="0" applyFont="1" applyFill="1" applyBorder="1" applyAlignment="1">
      <alignment horizontal="center" vertical="center"/>
    </xf>
    <xf numFmtId="49" fontId="27" fillId="5" borderId="18" xfId="0" applyNumberFormat="1" applyFont="1" applyFill="1" applyBorder="1" applyAlignment="1">
      <alignment horizontal="left" vertical="center"/>
    </xf>
    <xf numFmtId="49" fontId="27" fillId="5" borderId="32" xfId="0" applyNumberFormat="1" applyFont="1" applyFill="1" applyBorder="1" applyAlignment="1">
      <alignment horizontal="left" vertical="center"/>
    </xf>
    <xf numFmtId="49" fontId="27" fillId="5" borderId="4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40" fontId="22" fillId="0" borderId="18" xfId="0" applyNumberFormat="1" applyFont="1" applyBorder="1" applyAlignment="1">
      <alignment horizontal="right" vertical="center"/>
    </xf>
    <xf numFmtId="40" fontId="22" fillId="0" borderId="32" xfId="0" applyNumberFormat="1" applyFont="1" applyBorder="1" applyAlignment="1">
      <alignment horizontal="right" vertical="center"/>
    </xf>
    <xf numFmtId="40" fontId="22" fillId="0" borderId="4" xfId="0" applyNumberFormat="1" applyFont="1" applyBorder="1" applyAlignment="1">
      <alignment horizontal="right" vertical="center"/>
    </xf>
    <xf numFmtId="40" fontId="24" fillId="0" borderId="30" xfId="0" applyNumberFormat="1" applyFont="1" applyBorder="1" applyAlignment="1">
      <alignment horizontal="justify" vertical="top" wrapText="1"/>
    </xf>
    <xf numFmtId="40" fontId="22" fillId="0" borderId="30" xfId="0" applyNumberFormat="1" applyFont="1" applyBorder="1" applyAlignment="1">
      <alignment vertical="top"/>
    </xf>
    <xf numFmtId="0" fontId="0" fillId="0" borderId="30" xfId="0" applyBorder="1" applyAlignment="1">
      <alignment vertical="center"/>
    </xf>
    <xf numFmtId="40" fontId="22" fillId="0" borderId="30" xfId="0" applyNumberFormat="1" applyFont="1" applyBorder="1" applyAlignment="1">
      <alignment vertical="center"/>
    </xf>
    <xf numFmtId="40" fontId="9" fillId="0" borderId="18" xfId="0" applyNumberFormat="1" applyFont="1" applyBorder="1" applyAlignment="1">
      <alignment horizontal="center" vertical="center"/>
    </xf>
    <xf numFmtId="40" fontId="22" fillId="0" borderId="32" xfId="0" applyNumberFormat="1" applyFont="1" applyBorder="1" applyAlignment="1">
      <alignment vertical="center"/>
    </xf>
    <xf numFmtId="40" fontId="22" fillId="0" borderId="4" xfId="0" applyNumberFormat="1" applyFont="1" applyBorder="1" applyAlignment="1">
      <alignment vertical="center"/>
    </xf>
    <xf numFmtId="40" fontId="22" fillId="0" borderId="18" xfId="0" applyNumberFormat="1" applyFont="1" applyFill="1" applyBorder="1" applyAlignment="1">
      <alignment horizontal="right" vertical="center"/>
    </xf>
    <xf numFmtId="40" fontId="22" fillId="0" borderId="32" xfId="0" applyNumberFormat="1" applyFont="1" applyFill="1" applyBorder="1" applyAlignment="1">
      <alignment horizontal="right" vertical="center"/>
    </xf>
    <xf numFmtId="40" fontId="22" fillId="0" borderId="4" xfId="0" applyNumberFormat="1" applyFont="1" applyFill="1" applyBorder="1" applyAlignment="1">
      <alignment horizontal="right" vertical="center"/>
    </xf>
    <xf numFmtId="40" fontId="32" fillId="4" borderId="18" xfId="0" applyNumberFormat="1" applyFont="1" applyFill="1" applyBorder="1" applyAlignment="1">
      <alignment horizontal="right" vertical="center"/>
    </xf>
    <xf numFmtId="0" fontId="0" fillId="4" borderId="3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40" fontId="22" fillId="0" borderId="18" xfId="0" applyNumberFormat="1" applyFont="1" applyBorder="1" applyAlignment="1">
      <alignment horizontal="right" vertical="center" wrapText="1"/>
    </xf>
    <xf numFmtId="40" fontId="22" fillId="0" borderId="32" xfId="0" applyNumberFormat="1" applyFont="1" applyBorder="1" applyAlignment="1">
      <alignment horizontal="right" vertical="center" wrapText="1"/>
    </xf>
    <xf numFmtId="40" fontId="22" fillId="0" borderId="4" xfId="0" applyNumberFormat="1" applyFont="1" applyBorder="1" applyAlignment="1">
      <alignment horizontal="right" vertical="center" wrapText="1"/>
    </xf>
    <xf numFmtId="40" fontId="9" fillId="0" borderId="32" xfId="0" applyNumberFormat="1" applyFont="1" applyBorder="1" applyAlignment="1">
      <alignment horizontal="center" vertical="center"/>
    </xf>
    <xf numFmtId="40" fontId="9" fillId="0" borderId="4" xfId="0" applyNumberFormat="1" applyFont="1" applyBorder="1" applyAlignment="1">
      <alignment horizontal="center" vertical="center"/>
    </xf>
    <xf numFmtId="0" fontId="0" fillId="4" borderId="32" xfId="0" applyFill="1" applyBorder="1" applyAlignment="1">
      <alignment horizontal="right" vertical="center"/>
    </xf>
    <xf numFmtId="0" fontId="0" fillId="4" borderId="4" xfId="0" applyFill="1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0" fillId="0" borderId="4" xfId="0" applyBorder="1" applyAlignme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M20"/>
  <sheetViews>
    <sheetView tabSelected="1" workbookViewId="0">
      <selection activeCell="E18" sqref="E18"/>
    </sheetView>
  </sheetViews>
  <sheetFormatPr defaultColWidth="9" defaultRowHeight="15.75" x14ac:dyDescent="0.25"/>
  <cols>
    <col min="1" max="1" width="15.25" style="10" customWidth="1"/>
    <col min="2" max="2" width="9.5" style="10" customWidth="1"/>
    <col min="3" max="3" width="8.875" style="10" customWidth="1"/>
    <col min="4" max="10" width="9" style="10"/>
    <col min="11" max="11" width="11.375" style="10" customWidth="1"/>
    <col min="12" max="12" width="9" style="10"/>
    <col min="13" max="13" width="10.75" style="10" customWidth="1"/>
    <col min="14" max="16384" width="9" style="10"/>
  </cols>
  <sheetData>
    <row r="1" spans="1:13" ht="16.5" x14ac:dyDescent="0.25">
      <c r="A1" s="15" t="s">
        <v>16</v>
      </c>
      <c r="B1" s="16"/>
      <c r="C1" s="16"/>
      <c r="D1" s="16"/>
      <c r="E1" s="17"/>
      <c r="M1" s="15" t="s">
        <v>32</v>
      </c>
    </row>
    <row r="2" spans="1:13" x14ac:dyDescent="0.25">
      <c r="B2" s="15"/>
      <c r="C2" s="18"/>
      <c r="D2" s="18"/>
      <c r="E2" s="17"/>
    </row>
    <row r="3" spans="1:13" ht="16.5" x14ac:dyDescent="0.25">
      <c r="A3" s="15" t="s">
        <v>17</v>
      </c>
      <c r="B3" s="19" t="s">
        <v>18</v>
      </c>
      <c r="C3" s="93" t="s">
        <v>95</v>
      </c>
      <c r="D3" s="40"/>
    </row>
    <row r="4" spans="1:13" ht="16.5" thickBot="1" x14ac:dyDescent="0.3"/>
    <row r="5" spans="1:13" ht="38.25" customHeight="1" x14ac:dyDescent="0.25">
      <c r="A5" s="44"/>
      <c r="B5" s="178" t="s">
        <v>101</v>
      </c>
      <c r="C5" s="179"/>
      <c r="D5" s="179"/>
      <c r="E5" s="179"/>
      <c r="F5" s="179"/>
      <c r="G5" s="179"/>
      <c r="H5" s="179"/>
      <c r="I5" s="179"/>
      <c r="J5" s="180"/>
      <c r="K5" s="170" t="s">
        <v>179</v>
      </c>
      <c r="L5" s="170"/>
      <c r="M5" s="171"/>
    </row>
    <row r="6" spans="1:13" ht="47.25" customHeight="1" x14ac:dyDescent="0.25">
      <c r="A6" s="45"/>
      <c r="B6" s="172" t="s">
        <v>175</v>
      </c>
      <c r="C6" s="173"/>
      <c r="D6" s="173"/>
      <c r="E6" s="173"/>
      <c r="F6" s="174" t="s">
        <v>176</v>
      </c>
      <c r="G6" s="173"/>
      <c r="H6" s="173"/>
      <c r="I6" s="173"/>
      <c r="J6" s="181" t="s">
        <v>178</v>
      </c>
      <c r="K6" s="176" t="s">
        <v>19</v>
      </c>
      <c r="L6" s="173" t="s">
        <v>11</v>
      </c>
      <c r="M6" s="175" t="s">
        <v>20</v>
      </c>
    </row>
    <row r="7" spans="1:13" ht="16.5" x14ac:dyDescent="0.25">
      <c r="A7" s="45"/>
      <c r="B7" s="28" t="s">
        <v>0</v>
      </c>
      <c r="C7" s="122" t="s">
        <v>2</v>
      </c>
      <c r="D7" s="122" t="s">
        <v>1</v>
      </c>
      <c r="E7" s="122" t="s">
        <v>13</v>
      </c>
      <c r="F7" s="122" t="s">
        <v>0</v>
      </c>
      <c r="G7" s="122" t="s">
        <v>2</v>
      </c>
      <c r="H7" s="122" t="s">
        <v>1</v>
      </c>
      <c r="I7" s="122" t="s">
        <v>13</v>
      </c>
      <c r="J7" s="182"/>
      <c r="K7" s="177"/>
      <c r="L7" s="173"/>
      <c r="M7" s="175"/>
    </row>
    <row r="8" spans="1:13" x14ac:dyDescent="0.25">
      <c r="A8" s="46"/>
      <c r="B8" s="123"/>
      <c r="C8" s="12"/>
      <c r="D8" s="12"/>
      <c r="E8" s="12"/>
      <c r="F8" s="12"/>
      <c r="G8" s="12"/>
      <c r="H8" s="12"/>
      <c r="I8" s="12"/>
      <c r="J8" s="167"/>
      <c r="K8" s="12"/>
      <c r="L8" s="12"/>
      <c r="M8" s="47"/>
    </row>
    <row r="9" spans="1:13" ht="16.5" customHeight="1" thickBot="1" x14ac:dyDescent="0.3">
      <c r="A9" s="48"/>
      <c r="B9" s="49"/>
      <c r="C9" s="50"/>
      <c r="D9" s="50"/>
      <c r="E9" s="50"/>
      <c r="F9" s="50"/>
      <c r="G9" s="50"/>
      <c r="H9" s="50"/>
      <c r="I9" s="50"/>
      <c r="J9" s="168"/>
      <c r="K9" s="50"/>
      <c r="L9" s="50"/>
      <c r="M9" s="51"/>
    </row>
    <row r="10" spans="1:13" ht="17.25" thickBot="1" x14ac:dyDescent="0.3">
      <c r="A10" s="35" t="s">
        <v>137</v>
      </c>
      <c r="B10" s="27">
        <f>SUM(B8:B9)</f>
        <v>0</v>
      </c>
      <c r="C10" s="27">
        <f t="shared" ref="C10:M10" si="0">SUM(C8:C9)</f>
        <v>0</v>
      </c>
      <c r="D10" s="27">
        <f t="shared" si="0"/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169"/>
      <c r="K10" s="27">
        <f t="shared" si="0"/>
        <v>0</v>
      </c>
      <c r="L10" s="27">
        <f t="shared" si="0"/>
        <v>0</v>
      </c>
      <c r="M10" s="26">
        <f t="shared" si="0"/>
        <v>0</v>
      </c>
    </row>
    <row r="11" spans="1:13" ht="17.25" thickBot="1" x14ac:dyDescent="0.3">
      <c r="A11" s="35" t="s">
        <v>37</v>
      </c>
      <c r="B11" s="165">
        <f>SUM(B10:E10)</f>
        <v>0</v>
      </c>
      <c r="C11" s="165"/>
      <c r="D11" s="165"/>
      <c r="E11" s="165"/>
      <c r="F11" s="165">
        <f>SUM(F10:I10)</f>
        <v>0</v>
      </c>
      <c r="G11" s="165"/>
      <c r="H11" s="165"/>
      <c r="I11" s="165"/>
      <c r="J11" s="163">
        <f>SUM(B11:I11)</f>
        <v>0</v>
      </c>
      <c r="K11" s="165">
        <f>SUM(K10:M10)</f>
        <v>0</v>
      </c>
      <c r="L11" s="165"/>
      <c r="M11" s="166"/>
    </row>
    <row r="20" spans="1:1" x14ac:dyDescent="0.25">
      <c r="A20" s="164" t="s">
        <v>177</v>
      </c>
    </row>
  </sheetData>
  <mergeCells count="12">
    <mergeCell ref="B11:E11"/>
    <mergeCell ref="F11:I11"/>
    <mergeCell ref="K11:M11"/>
    <mergeCell ref="J8:J10"/>
    <mergeCell ref="K5:M5"/>
    <mergeCell ref="B6:E6"/>
    <mergeCell ref="F6:I6"/>
    <mergeCell ref="M6:M7"/>
    <mergeCell ref="L6:L7"/>
    <mergeCell ref="K6:K7"/>
    <mergeCell ref="B5:J5"/>
    <mergeCell ref="J6:J7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48"/>
  <sheetViews>
    <sheetView topLeftCell="B19" zoomScale="70" zoomScaleNormal="70" workbookViewId="0">
      <selection activeCell="B41" sqref="B41:AC41"/>
    </sheetView>
  </sheetViews>
  <sheetFormatPr defaultColWidth="9" defaultRowHeight="15.75" x14ac:dyDescent="0.25"/>
  <cols>
    <col min="1" max="1" width="6.125" style="10" customWidth="1"/>
    <col min="2" max="2" width="28.5" style="9" customWidth="1"/>
    <col min="3" max="3" width="12.375" style="9" customWidth="1"/>
    <col min="4" max="4" width="42.25" style="9" customWidth="1"/>
    <col min="5" max="5" width="11.875" style="9" customWidth="1"/>
    <col min="6" max="7" width="10.125" style="9" customWidth="1"/>
    <col min="8" max="9" width="9" style="9"/>
    <col min="10" max="15" width="7.125" style="9" customWidth="1"/>
    <col min="16" max="16" width="5.75" style="9" customWidth="1"/>
    <col min="17" max="17" width="11.375" style="9" customWidth="1"/>
    <col min="18" max="18" width="12.875" style="9" customWidth="1"/>
    <col min="19" max="19" width="8.125" style="9" customWidth="1"/>
    <col min="20" max="21" width="9" style="9"/>
    <col min="22" max="22" width="11.875" style="9" customWidth="1"/>
    <col min="23" max="23" width="15.5" style="9" customWidth="1"/>
    <col min="24" max="24" width="15.25" style="9" customWidth="1"/>
    <col min="25" max="25" width="19" style="9" bestFit="1" customWidth="1"/>
    <col min="26" max="26" width="6" style="9" customWidth="1"/>
    <col min="27" max="27" width="15.5" style="9" customWidth="1"/>
    <col min="28" max="28" width="5.875" style="10" customWidth="1"/>
    <col min="29" max="29" width="13.375" style="10" customWidth="1"/>
    <col min="30" max="16384" width="9" style="10"/>
  </cols>
  <sheetData>
    <row r="1" spans="1:29" ht="20.25" thickBot="1" x14ac:dyDescent="0.3">
      <c r="B1" s="41" t="s">
        <v>15</v>
      </c>
      <c r="C1" s="187"/>
      <c r="D1" s="187"/>
      <c r="E1" s="36"/>
      <c r="F1" s="36"/>
      <c r="G1" s="36"/>
      <c r="H1" s="36"/>
      <c r="I1" s="36"/>
      <c r="AC1" s="34" t="s">
        <v>31</v>
      </c>
    </row>
    <row r="2" spans="1:29" ht="18.75" x14ac:dyDescent="0.25">
      <c r="B2" s="41"/>
      <c r="C2" s="36"/>
      <c r="D2" s="36"/>
      <c r="E2" s="36"/>
      <c r="F2" s="36"/>
      <c r="G2" s="36"/>
      <c r="H2" s="36"/>
      <c r="I2" s="36"/>
      <c r="AC2" s="34"/>
    </row>
    <row r="3" spans="1:29" ht="19.5" x14ac:dyDescent="0.25">
      <c r="B3" s="52"/>
      <c r="C3" s="37" t="s">
        <v>41</v>
      </c>
      <c r="D3" s="38"/>
      <c r="E3" s="38"/>
      <c r="F3" s="36"/>
      <c r="G3" s="36"/>
      <c r="H3" s="36"/>
      <c r="I3" s="36"/>
      <c r="AC3" s="34"/>
    </row>
    <row r="4" spans="1:29" ht="20.25" thickBot="1" x14ac:dyDescent="0.3">
      <c r="B4" s="42" t="s">
        <v>39</v>
      </c>
      <c r="C4" s="187"/>
      <c r="D4" s="187"/>
      <c r="E4" s="36"/>
      <c r="F4" s="36"/>
      <c r="G4" s="36"/>
      <c r="H4" s="37" t="s">
        <v>33</v>
      </c>
      <c r="I4" s="187"/>
      <c r="J4" s="187"/>
      <c r="K4" s="187"/>
      <c r="L4" s="188"/>
      <c r="M4" s="188"/>
      <c r="Q4" s="42" t="s">
        <v>40</v>
      </c>
      <c r="R4" s="187"/>
      <c r="S4" s="187"/>
      <c r="T4" s="187"/>
      <c r="U4" s="187"/>
      <c r="AC4" s="34"/>
    </row>
    <row r="5" spans="1:29" x14ac:dyDescent="0.25">
      <c r="B5" s="43"/>
      <c r="F5" s="36"/>
      <c r="G5" s="36"/>
      <c r="H5" s="36"/>
      <c r="I5" s="36"/>
      <c r="AC5" s="34"/>
    </row>
    <row r="6" spans="1:29" ht="20.25" thickBot="1" x14ac:dyDescent="0.3">
      <c r="B6" s="42" t="s">
        <v>34</v>
      </c>
      <c r="C6" s="187"/>
      <c r="D6" s="187"/>
      <c r="E6" s="36"/>
      <c r="F6" s="36"/>
      <c r="G6" s="36"/>
      <c r="H6" s="37" t="s">
        <v>38</v>
      </c>
      <c r="I6" s="187"/>
      <c r="J6" s="187"/>
      <c r="K6" s="187"/>
      <c r="L6" s="187"/>
      <c r="M6" s="187"/>
      <c r="AC6" s="34"/>
    </row>
    <row r="7" spans="1:29" x14ac:dyDescent="0.25">
      <c r="C7" s="10"/>
      <c r="D7" s="10"/>
      <c r="E7" s="10"/>
    </row>
    <row r="8" spans="1:29" x14ac:dyDescent="0.25">
      <c r="C8" s="10"/>
      <c r="D8" s="10"/>
      <c r="E8" s="10"/>
    </row>
    <row r="9" spans="1:29" ht="19.5" x14ac:dyDescent="0.25">
      <c r="B9" s="189" t="s">
        <v>103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1"/>
    </row>
    <row r="10" spans="1:29" ht="19.5" x14ac:dyDescent="0.25">
      <c r="B10" s="8"/>
      <c r="C10" s="8"/>
      <c r="D10" s="63" t="s">
        <v>154</v>
      </c>
      <c r="E10" s="63"/>
      <c r="F10" s="186" t="s">
        <v>45</v>
      </c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30"/>
      <c r="T10" s="8"/>
      <c r="U10" s="8"/>
      <c r="V10" s="8"/>
      <c r="W10" s="143"/>
      <c r="X10" s="143"/>
      <c r="Y10" s="143"/>
      <c r="Z10" s="8"/>
      <c r="AA10" s="11"/>
    </row>
    <row r="11" spans="1:29" ht="19.5" x14ac:dyDescent="0.25">
      <c r="B11" s="95"/>
      <c r="C11" s="95"/>
      <c r="D11" s="63" t="s">
        <v>155</v>
      </c>
      <c r="E11" s="63"/>
      <c r="F11" s="186" t="s">
        <v>45</v>
      </c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94"/>
      <c r="T11" s="95"/>
      <c r="U11" s="95"/>
      <c r="V11" s="95"/>
      <c r="W11" s="143"/>
      <c r="X11" s="143"/>
      <c r="Y11" s="143"/>
      <c r="Z11" s="95"/>
      <c r="AA11" s="95"/>
    </row>
    <row r="12" spans="1:29" ht="19.5" x14ac:dyDescent="0.25">
      <c r="B12" s="95"/>
      <c r="C12" s="95"/>
      <c r="D12" s="63" t="s">
        <v>156</v>
      </c>
      <c r="E12" s="63"/>
      <c r="F12" s="186" t="s">
        <v>45</v>
      </c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94"/>
      <c r="T12" s="95"/>
      <c r="U12" s="95"/>
      <c r="V12" s="95"/>
      <c r="W12" s="143"/>
      <c r="X12" s="143"/>
      <c r="Y12" s="143"/>
      <c r="Z12" s="95"/>
      <c r="AA12" s="95"/>
    </row>
    <row r="14" spans="1:29" ht="48.75" customHeight="1" x14ac:dyDescent="0.25">
      <c r="A14" s="20"/>
      <c r="B14" s="102" t="s">
        <v>157</v>
      </c>
      <c r="C14" s="173" t="s">
        <v>26</v>
      </c>
      <c r="D14" s="174" t="s">
        <v>158</v>
      </c>
      <c r="E14" s="181" t="s">
        <v>143</v>
      </c>
      <c r="F14" s="174" t="s">
        <v>114</v>
      </c>
      <c r="G14" s="202" t="s">
        <v>153</v>
      </c>
      <c r="H14" s="202" t="s">
        <v>44</v>
      </c>
      <c r="I14" s="173" t="s">
        <v>159</v>
      </c>
      <c r="J14" s="173"/>
      <c r="K14" s="173"/>
      <c r="L14" s="173"/>
      <c r="M14" s="173"/>
      <c r="N14" s="173"/>
      <c r="O14" s="173"/>
      <c r="P14" s="173"/>
      <c r="Q14" s="181" t="s">
        <v>163</v>
      </c>
      <c r="R14" s="176" t="s">
        <v>164</v>
      </c>
      <c r="S14" s="204" t="s">
        <v>146</v>
      </c>
      <c r="T14" s="205"/>
      <c r="U14" s="205"/>
      <c r="V14" s="183" t="s">
        <v>166</v>
      </c>
      <c r="W14" s="144" t="s">
        <v>171</v>
      </c>
      <c r="X14" s="144" t="s">
        <v>150</v>
      </c>
      <c r="Y14" s="153" t="s">
        <v>172</v>
      </c>
      <c r="Z14" s="193" t="s">
        <v>21</v>
      </c>
      <c r="AA14" s="194"/>
      <c r="AB14" s="191" t="s">
        <v>22</v>
      </c>
      <c r="AC14" s="192"/>
    </row>
    <row r="15" spans="1:29" ht="73.5" customHeight="1" x14ac:dyDescent="0.25">
      <c r="A15" s="20"/>
      <c r="B15" s="102" t="s">
        <v>126</v>
      </c>
      <c r="C15" s="173"/>
      <c r="D15" s="173"/>
      <c r="E15" s="182"/>
      <c r="F15" s="173"/>
      <c r="G15" s="203"/>
      <c r="H15" s="177"/>
      <c r="I15" s="173" t="s">
        <v>8</v>
      </c>
      <c r="J15" s="173"/>
      <c r="K15" s="173"/>
      <c r="L15" s="173"/>
      <c r="M15" s="173" t="s">
        <v>9</v>
      </c>
      <c r="N15" s="173"/>
      <c r="O15" s="173"/>
      <c r="P15" s="173"/>
      <c r="Q15" s="177"/>
      <c r="R15" s="177"/>
      <c r="S15" s="173" t="s">
        <v>10</v>
      </c>
      <c r="T15" s="173" t="s">
        <v>11</v>
      </c>
      <c r="U15" s="174" t="s">
        <v>43</v>
      </c>
      <c r="V15" s="183"/>
      <c r="W15" s="206" t="s">
        <v>160</v>
      </c>
      <c r="X15" s="207"/>
      <c r="Y15" s="208"/>
      <c r="Z15" s="195"/>
      <c r="AA15" s="196"/>
      <c r="AB15" s="191"/>
      <c r="AC15" s="192"/>
    </row>
    <row r="16" spans="1:29" ht="46.5" customHeight="1" x14ac:dyDescent="0.25">
      <c r="A16" s="20"/>
      <c r="B16" s="28" t="s">
        <v>3</v>
      </c>
      <c r="C16" s="1" t="s">
        <v>4</v>
      </c>
      <c r="D16" s="2" t="s">
        <v>5</v>
      </c>
      <c r="E16" s="141" t="s">
        <v>6</v>
      </c>
      <c r="F16" s="2" t="s">
        <v>113</v>
      </c>
      <c r="G16" s="141" t="s">
        <v>7</v>
      </c>
      <c r="H16" s="1" t="s">
        <v>118</v>
      </c>
      <c r="I16" s="1" t="s">
        <v>0</v>
      </c>
      <c r="J16" s="1" t="s">
        <v>2</v>
      </c>
      <c r="K16" s="1" t="s">
        <v>1</v>
      </c>
      <c r="L16" s="1" t="s">
        <v>12</v>
      </c>
      <c r="M16" s="1" t="s">
        <v>0</v>
      </c>
      <c r="N16" s="1" t="s">
        <v>2</v>
      </c>
      <c r="O16" s="1" t="s">
        <v>1</v>
      </c>
      <c r="P16" s="1" t="s">
        <v>13</v>
      </c>
      <c r="Q16" s="29" t="s">
        <v>165</v>
      </c>
      <c r="R16" s="1" t="s">
        <v>167</v>
      </c>
      <c r="S16" s="173"/>
      <c r="T16" s="173"/>
      <c r="U16" s="173"/>
      <c r="V16" s="154" t="s">
        <v>168</v>
      </c>
      <c r="W16" s="154" t="s">
        <v>169</v>
      </c>
      <c r="X16" s="142" t="s">
        <v>147</v>
      </c>
      <c r="Y16" s="154" t="s">
        <v>170</v>
      </c>
      <c r="Z16" s="184" t="s">
        <v>148</v>
      </c>
      <c r="AA16" s="185"/>
      <c r="AB16" s="184" t="s">
        <v>149</v>
      </c>
      <c r="AC16" s="185"/>
    </row>
    <row r="17" spans="1:29" ht="16.5" x14ac:dyDescent="0.25">
      <c r="A17" s="20"/>
      <c r="B17" s="103" t="s">
        <v>14</v>
      </c>
      <c r="C17" s="3"/>
      <c r="D17" s="4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22"/>
      <c r="W17" s="22"/>
      <c r="X17" s="22"/>
      <c r="Y17" s="22"/>
      <c r="Z17" s="24"/>
      <c r="AA17" s="24"/>
      <c r="AB17" s="24"/>
      <c r="AC17" s="24"/>
    </row>
    <row r="18" spans="1:29" ht="117" customHeight="1" x14ac:dyDescent="0.25">
      <c r="A18" s="20"/>
      <c r="B18" s="104" t="s">
        <v>23</v>
      </c>
      <c r="C18" s="5" t="s">
        <v>25</v>
      </c>
      <c r="D18" s="6" t="s">
        <v>42</v>
      </c>
      <c r="E18" s="3">
        <v>3</v>
      </c>
      <c r="F18" s="3" t="s">
        <v>145</v>
      </c>
      <c r="G18" s="3">
        <v>3</v>
      </c>
      <c r="H18" s="3">
        <v>30</v>
      </c>
      <c r="I18" s="3">
        <v>0</v>
      </c>
      <c r="J18" s="3">
        <v>6</v>
      </c>
      <c r="K18" s="3">
        <v>3</v>
      </c>
      <c r="L18" s="3">
        <v>1</v>
      </c>
      <c r="M18" s="3">
        <v>0</v>
      </c>
      <c r="N18" s="3">
        <v>13</v>
      </c>
      <c r="O18" s="3">
        <v>5</v>
      </c>
      <c r="P18" s="3">
        <v>4</v>
      </c>
      <c r="Q18" s="3">
        <f>SUM(I18:P18)</f>
        <v>32</v>
      </c>
      <c r="R18" s="7">
        <f>Q18/H18</f>
        <v>1.0666666666666667</v>
      </c>
      <c r="S18" s="3">
        <v>5</v>
      </c>
      <c r="T18" s="3">
        <v>25</v>
      </c>
      <c r="U18" s="3">
        <v>2</v>
      </c>
      <c r="V18" s="23">
        <v>96</v>
      </c>
      <c r="W18" s="23">
        <f>SUM(E18*Q18)</f>
        <v>96</v>
      </c>
      <c r="X18" s="23">
        <v>94</v>
      </c>
      <c r="Y18" s="145">
        <f>SUM(X18/W18)</f>
        <v>0.97916666666666663</v>
      </c>
      <c r="Z18" s="5">
        <v>5</v>
      </c>
      <c r="AA18" s="31" t="s">
        <v>28</v>
      </c>
      <c r="AB18" s="5">
        <v>2</v>
      </c>
      <c r="AC18" s="6" t="s">
        <v>29</v>
      </c>
    </row>
    <row r="19" spans="1:29" ht="107.25" customHeight="1" x14ac:dyDescent="0.25">
      <c r="A19" s="106"/>
      <c r="B19" s="107" t="s">
        <v>27</v>
      </c>
      <c r="C19" s="108" t="s">
        <v>24</v>
      </c>
      <c r="D19" s="109" t="s">
        <v>35</v>
      </c>
      <c r="E19" s="110">
        <v>1</v>
      </c>
      <c r="F19" s="110" t="s">
        <v>144</v>
      </c>
      <c r="G19" s="110">
        <v>2</v>
      </c>
      <c r="H19" s="108">
        <v>10</v>
      </c>
      <c r="I19" s="111">
        <v>0</v>
      </c>
      <c r="J19" s="111">
        <v>2</v>
      </c>
      <c r="K19" s="111">
        <v>1</v>
      </c>
      <c r="L19" s="111">
        <v>0</v>
      </c>
      <c r="M19" s="111">
        <v>0</v>
      </c>
      <c r="N19" s="111">
        <v>6</v>
      </c>
      <c r="O19" s="111">
        <v>1</v>
      </c>
      <c r="P19" s="111">
        <v>0</v>
      </c>
      <c r="Q19" s="111">
        <f>SUM(I19:P19)</f>
        <v>10</v>
      </c>
      <c r="R19" s="112">
        <f>Q19/H19</f>
        <v>1</v>
      </c>
      <c r="S19" s="32">
        <v>1</v>
      </c>
      <c r="T19" s="108">
        <v>2</v>
      </c>
      <c r="U19" s="108">
        <v>7</v>
      </c>
      <c r="V19" s="113">
        <v>20</v>
      </c>
      <c r="W19" s="23">
        <f>SUM(E19*Q19)</f>
        <v>10</v>
      </c>
      <c r="X19" s="113">
        <v>10</v>
      </c>
      <c r="Y19" s="145">
        <f>SUM(X19/W19)</f>
        <v>1</v>
      </c>
      <c r="Z19" s="108">
        <v>5</v>
      </c>
      <c r="AA19" s="114" t="s">
        <v>36</v>
      </c>
      <c r="AB19" s="108">
        <v>3</v>
      </c>
      <c r="AC19" s="115" t="s">
        <v>30</v>
      </c>
    </row>
    <row r="20" spans="1:29" ht="19.5" x14ac:dyDescent="0.25">
      <c r="A20" s="199" t="s">
        <v>107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1"/>
    </row>
    <row r="21" spans="1:29" ht="15.75" customHeight="1" x14ac:dyDescent="0.25">
      <c r="A21" s="105">
        <v>1</v>
      </c>
      <c r="B21" s="9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>
        <f t="shared" ref="Q21:Q36" si="0">SUM(I21:P21)</f>
        <v>0</v>
      </c>
      <c r="R21" s="33" t="e">
        <f t="shared" ref="R21:R36" si="1">Q21/H21</f>
        <v>#DIV/0!</v>
      </c>
      <c r="S21" s="12"/>
      <c r="T21" s="12"/>
      <c r="U21" s="12"/>
      <c r="V21" s="21">
        <f>G21*Q21</f>
        <v>0</v>
      </c>
      <c r="W21" s="146">
        <f>SUM(E21*Q21)</f>
        <v>0</v>
      </c>
      <c r="X21" s="142"/>
      <c r="Y21" s="147" t="e">
        <f>SUM(X21/W21)</f>
        <v>#DIV/0!</v>
      </c>
      <c r="Z21" s="20"/>
      <c r="AA21" s="20"/>
      <c r="AB21" s="20"/>
      <c r="AC21" s="20"/>
    </row>
    <row r="22" spans="1:29" ht="15.75" customHeight="1" x14ac:dyDescent="0.25">
      <c r="A22" s="105">
        <v>2</v>
      </c>
      <c r="B22" s="9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>
        <f t="shared" si="0"/>
        <v>0</v>
      </c>
      <c r="R22" s="33" t="e">
        <f t="shared" si="1"/>
        <v>#DIV/0!</v>
      </c>
      <c r="S22" s="12"/>
      <c r="T22" s="12"/>
      <c r="U22" s="12"/>
      <c r="V22" s="151">
        <f>G22*Q22</f>
        <v>0</v>
      </c>
      <c r="W22" s="146">
        <f>SUM(E22*Q22)</f>
        <v>0</v>
      </c>
      <c r="X22" s="142"/>
      <c r="Y22" s="147" t="e">
        <f t="shared" ref="Y22:Y36" si="2">SUM(X22/W22)</f>
        <v>#DIV/0!</v>
      </c>
      <c r="Z22" s="20"/>
      <c r="AA22" s="20"/>
      <c r="AB22" s="20"/>
      <c r="AC22" s="20"/>
    </row>
    <row r="23" spans="1:29" ht="15.75" customHeight="1" x14ac:dyDescent="0.25">
      <c r="A23" s="105">
        <v>3</v>
      </c>
      <c r="B23" s="9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>
        <f t="shared" si="0"/>
        <v>0</v>
      </c>
      <c r="R23" s="33" t="e">
        <f t="shared" si="1"/>
        <v>#DIV/0!</v>
      </c>
      <c r="S23" s="12"/>
      <c r="T23" s="12"/>
      <c r="U23" s="12"/>
      <c r="V23" s="118">
        <f>G23*Q23</f>
        <v>0</v>
      </c>
      <c r="W23" s="146">
        <f t="shared" ref="W23:W35" si="3">SUM(E23*Q23)</f>
        <v>0</v>
      </c>
      <c r="X23" s="142"/>
      <c r="Y23" s="147" t="e">
        <f t="shared" si="2"/>
        <v>#DIV/0!</v>
      </c>
      <c r="Z23" s="20"/>
      <c r="AA23" s="20"/>
      <c r="AB23" s="20"/>
      <c r="AC23" s="20"/>
    </row>
    <row r="24" spans="1:29" ht="15.75" customHeight="1" x14ac:dyDescent="0.25">
      <c r="A24" s="105">
        <v>4</v>
      </c>
      <c r="B24" s="9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>
        <f t="shared" si="0"/>
        <v>0</v>
      </c>
      <c r="R24" s="33" t="e">
        <f t="shared" si="1"/>
        <v>#DIV/0!</v>
      </c>
      <c r="S24" s="12"/>
      <c r="T24" s="12"/>
      <c r="U24" s="12"/>
      <c r="V24" s="118">
        <f t="shared" ref="V24" si="4">G24*Q24</f>
        <v>0</v>
      </c>
      <c r="W24" s="146">
        <f t="shared" si="3"/>
        <v>0</v>
      </c>
      <c r="X24" s="142"/>
      <c r="Y24" s="147" t="e">
        <f t="shared" si="2"/>
        <v>#DIV/0!</v>
      </c>
      <c r="Z24" s="20"/>
      <c r="AA24" s="20"/>
      <c r="AB24" s="20"/>
      <c r="AC24" s="20"/>
    </row>
    <row r="25" spans="1:29" ht="16.5" x14ac:dyDescent="0.25">
      <c r="A25" s="197" t="s">
        <v>110</v>
      </c>
      <c r="B25" s="198"/>
      <c r="C25" s="198"/>
      <c r="D25" s="198"/>
      <c r="E25" s="12">
        <f>SUM(E21:E24)</f>
        <v>0</v>
      </c>
      <c r="F25" s="161"/>
      <c r="G25" s="12">
        <f>SUM(G21:G24)</f>
        <v>0</v>
      </c>
      <c r="H25" s="12">
        <f>SUM(H21:H24)</f>
        <v>0</v>
      </c>
      <c r="I25" s="12">
        <f t="shared" ref="I25:P25" si="5">SUM(I21:I24)</f>
        <v>0</v>
      </c>
      <c r="J25" s="12">
        <f t="shared" si="5"/>
        <v>0</v>
      </c>
      <c r="K25" s="12">
        <f t="shared" si="5"/>
        <v>0</v>
      </c>
      <c r="L25" s="12">
        <f t="shared" si="5"/>
        <v>0</v>
      </c>
      <c r="M25" s="12">
        <f t="shared" si="5"/>
        <v>0</v>
      </c>
      <c r="N25" s="12">
        <f t="shared" si="5"/>
        <v>0</v>
      </c>
      <c r="O25" s="12">
        <f t="shared" si="5"/>
        <v>0</v>
      </c>
      <c r="P25" s="12">
        <f t="shared" si="5"/>
        <v>0</v>
      </c>
      <c r="Q25" s="12">
        <f t="shared" si="0"/>
        <v>0</v>
      </c>
      <c r="R25" s="33" t="e">
        <f t="shared" si="1"/>
        <v>#DIV/0!</v>
      </c>
      <c r="S25" s="12">
        <f>SUM(S21:S24)</f>
        <v>0</v>
      </c>
      <c r="T25" s="12">
        <f t="shared" ref="T25" si="6">SUM(T21:T24)</f>
        <v>0</v>
      </c>
      <c r="U25" s="12">
        <f>SUM(U21:U24)</f>
        <v>0</v>
      </c>
      <c r="V25" s="12">
        <f>SUM(V21:V24)</f>
        <v>0</v>
      </c>
      <c r="W25" s="12">
        <f>SUM(W21:W24)</f>
        <v>0</v>
      </c>
      <c r="X25" s="12">
        <f>SUM(X21:X24)</f>
        <v>0</v>
      </c>
      <c r="Y25" s="147" t="e">
        <f>SUM(X25/W25)</f>
        <v>#DIV/0!</v>
      </c>
      <c r="Z25" s="12">
        <f>SUM(Z21:Z24)</f>
        <v>0</v>
      </c>
      <c r="AA25" s="12"/>
      <c r="AB25" s="12">
        <f t="shared" ref="AB25" si="7">SUM(AB21:AB24)</f>
        <v>0</v>
      </c>
      <c r="AC25" s="116"/>
    </row>
    <row r="26" spans="1:29" ht="19.5" x14ac:dyDescent="0.25">
      <c r="A26" s="199" t="s">
        <v>108</v>
      </c>
      <c r="B26" s="200"/>
      <c r="C26" s="200"/>
      <c r="D26" s="200"/>
      <c r="E26" s="200"/>
      <c r="F26" s="200"/>
      <c r="G26" s="215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1"/>
    </row>
    <row r="27" spans="1:29" ht="15.75" customHeight="1" x14ac:dyDescent="0.25">
      <c r="A27" s="105">
        <v>1</v>
      </c>
      <c r="B27" s="9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>
        <f t="shared" si="0"/>
        <v>0</v>
      </c>
      <c r="R27" s="33" t="e">
        <f t="shared" si="1"/>
        <v>#DIV/0!</v>
      </c>
      <c r="S27" s="12"/>
      <c r="T27" s="12"/>
      <c r="U27" s="12"/>
      <c r="V27" s="118">
        <f>G27*Q27</f>
        <v>0</v>
      </c>
      <c r="W27" s="146">
        <f t="shared" si="3"/>
        <v>0</v>
      </c>
      <c r="X27" s="146"/>
      <c r="Y27" s="147" t="e">
        <f t="shared" si="2"/>
        <v>#DIV/0!</v>
      </c>
      <c r="Z27" s="20"/>
      <c r="AA27" s="20"/>
      <c r="AB27" s="20"/>
      <c r="AC27" s="20"/>
    </row>
    <row r="28" spans="1:29" ht="15.75" customHeight="1" x14ac:dyDescent="0.25">
      <c r="A28" s="105">
        <v>2</v>
      </c>
      <c r="B28" s="9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>
        <f t="shared" si="0"/>
        <v>0</v>
      </c>
      <c r="R28" s="33" t="e">
        <f t="shared" si="1"/>
        <v>#DIV/0!</v>
      </c>
      <c r="S28" s="12"/>
      <c r="T28" s="12"/>
      <c r="U28" s="12"/>
      <c r="V28" s="118">
        <f t="shared" ref="V28" si="8">G28*Q28</f>
        <v>0</v>
      </c>
      <c r="W28" s="146">
        <f t="shared" si="3"/>
        <v>0</v>
      </c>
      <c r="X28" s="146"/>
      <c r="Y28" s="147" t="e">
        <f t="shared" si="2"/>
        <v>#DIV/0!</v>
      </c>
      <c r="Z28" s="20"/>
      <c r="AA28" s="20"/>
      <c r="AB28" s="20"/>
      <c r="AC28" s="20"/>
    </row>
    <row r="29" spans="1:29" ht="15.75" customHeight="1" x14ac:dyDescent="0.25">
      <c r="A29" s="105">
        <v>3</v>
      </c>
      <c r="B29" s="9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>
        <f t="shared" si="0"/>
        <v>0</v>
      </c>
      <c r="R29" s="33" t="e">
        <f t="shared" si="1"/>
        <v>#DIV/0!</v>
      </c>
      <c r="S29" s="12"/>
      <c r="T29" s="12"/>
      <c r="U29" s="12"/>
      <c r="V29" s="151">
        <f>G29*Q29</f>
        <v>0</v>
      </c>
      <c r="W29" s="146">
        <f>SUM(E29*Q29)</f>
        <v>0</v>
      </c>
      <c r="X29" s="146"/>
      <c r="Y29" s="147" t="e">
        <f t="shared" si="2"/>
        <v>#DIV/0!</v>
      </c>
      <c r="Z29" s="20"/>
      <c r="AA29" s="20"/>
      <c r="AB29" s="20"/>
      <c r="AC29" s="20"/>
    </row>
    <row r="30" spans="1:29" ht="15.75" customHeight="1" x14ac:dyDescent="0.25">
      <c r="A30" s="105">
        <v>4</v>
      </c>
      <c r="B30" s="9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>
        <f t="shared" si="0"/>
        <v>0</v>
      </c>
      <c r="R30" s="33" t="e">
        <f t="shared" si="1"/>
        <v>#DIV/0!</v>
      </c>
      <c r="S30" s="12"/>
      <c r="T30" s="12"/>
      <c r="U30" s="12"/>
      <c r="V30" s="118">
        <f>G30*Q30</f>
        <v>0</v>
      </c>
      <c r="W30" s="146">
        <f t="shared" si="3"/>
        <v>0</v>
      </c>
      <c r="X30" s="146"/>
      <c r="Y30" s="147" t="e">
        <f t="shared" si="2"/>
        <v>#DIV/0!</v>
      </c>
      <c r="Z30" s="20"/>
      <c r="AA30" s="20"/>
      <c r="AB30" s="20"/>
      <c r="AC30" s="20"/>
    </row>
    <row r="31" spans="1:29" ht="16.5" x14ac:dyDescent="0.25">
      <c r="A31" s="197" t="s">
        <v>111</v>
      </c>
      <c r="B31" s="198"/>
      <c r="C31" s="198"/>
      <c r="D31" s="198"/>
      <c r="E31" s="12">
        <f>SUM(E27:E30)</f>
        <v>0</v>
      </c>
      <c r="F31" s="161"/>
      <c r="G31" s="12">
        <f>SUM(G27:G30)</f>
        <v>0</v>
      </c>
      <c r="H31" s="12">
        <f>SUM(H27:H30)</f>
        <v>0</v>
      </c>
      <c r="I31" s="12">
        <f t="shared" ref="I31" si="9">SUM(I27:I30)</f>
        <v>0</v>
      </c>
      <c r="J31" s="12">
        <f t="shared" ref="J31" si="10">SUM(J27:J30)</f>
        <v>0</v>
      </c>
      <c r="K31" s="12">
        <f t="shared" ref="K31" si="11">SUM(K27:K30)</f>
        <v>0</v>
      </c>
      <c r="L31" s="12">
        <f t="shared" ref="L31" si="12">SUM(L27:L30)</f>
        <v>0</v>
      </c>
      <c r="M31" s="12">
        <f t="shared" ref="M31" si="13">SUM(M27:M30)</f>
        <v>0</v>
      </c>
      <c r="N31" s="12">
        <f t="shared" ref="N31" si="14">SUM(N27:N30)</f>
        <v>0</v>
      </c>
      <c r="O31" s="12">
        <f t="shared" ref="O31" si="15">SUM(O27:O30)</f>
        <v>0</v>
      </c>
      <c r="P31" s="12">
        <f t="shared" ref="P31" si="16">SUM(P27:P30)</f>
        <v>0</v>
      </c>
      <c r="Q31" s="12">
        <f t="shared" ref="Q31" si="17">SUM(I31:P31)</f>
        <v>0</v>
      </c>
      <c r="R31" s="33" t="e">
        <f>Q31/H31</f>
        <v>#DIV/0!</v>
      </c>
      <c r="S31" s="12">
        <f>SUM(S27:S30)</f>
        <v>0</v>
      </c>
      <c r="T31" s="12">
        <f t="shared" ref="T31" si="18">SUM(T27:T30)</f>
        <v>0</v>
      </c>
      <c r="U31" s="12">
        <f t="shared" ref="U31:X31" si="19">SUM(U27:U30)</f>
        <v>0</v>
      </c>
      <c r="V31" s="12">
        <f>SUM(V27:V30)</f>
        <v>0</v>
      </c>
      <c r="W31" s="12">
        <f t="shared" si="19"/>
        <v>0</v>
      </c>
      <c r="X31" s="12">
        <f t="shared" si="19"/>
        <v>0</v>
      </c>
      <c r="Y31" s="147" t="e">
        <f t="shared" si="2"/>
        <v>#DIV/0!</v>
      </c>
      <c r="Z31" s="12">
        <f t="shared" ref="Z31" si="20">SUM(Z27:Z30)</f>
        <v>0</v>
      </c>
      <c r="AA31" s="12"/>
      <c r="AB31" s="12">
        <f t="shared" ref="AB31" si="21">SUM(AB27:AB30)</f>
        <v>0</v>
      </c>
      <c r="AC31" s="116"/>
    </row>
    <row r="32" spans="1:29" ht="19.5" x14ac:dyDescent="0.25">
      <c r="A32" s="199" t="s">
        <v>109</v>
      </c>
      <c r="B32" s="200"/>
      <c r="C32" s="200"/>
      <c r="D32" s="200"/>
      <c r="E32" s="200"/>
      <c r="F32" s="200"/>
      <c r="G32" s="215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1"/>
    </row>
    <row r="33" spans="1:29" ht="15.75" customHeight="1" x14ac:dyDescent="0.25">
      <c r="A33" s="105">
        <v>1</v>
      </c>
      <c r="B33" s="9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>
        <f t="shared" si="0"/>
        <v>0</v>
      </c>
      <c r="R33" s="33" t="e">
        <f t="shared" si="1"/>
        <v>#DIV/0!</v>
      </c>
      <c r="S33" s="12"/>
      <c r="T33" s="12"/>
      <c r="U33" s="12"/>
      <c r="V33" s="21">
        <f>G33*Q33</f>
        <v>0</v>
      </c>
      <c r="W33" s="146">
        <f t="shared" si="3"/>
        <v>0</v>
      </c>
      <c r="X33" s="146"/>
      <c r="Y33" s="147" t="e">
        <f t="shared" si="2"/>
        <v>#DIV/0!</v>
      </c>
      <c r="Z33" s="20"/>
      <c r="AA33" s="20"/>
      <c r="AB33" s="20"/>
      <c r="AC33" s="20"/>
    </row>
    <row r="34" spans="1:29" ht="15.75" customHeight="1" x14ac:dyDescent="0.25">
      <c r="A34" s="105">
        <v>2</v>
      </c>
      <c r="B34" s="9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>
        <f t="shared" si="0"/>
        <v>0</v>
      </c>
      <c r="R34" s="33" t="e">
        <f t="shared" si="1"/>
        <v>#DIV/0!</v>
      </c>
      <c r="S34" s="12"/>
      <c r="T34" s="12"/>
      <c r="U34" s="12"/>
      <c r="V34" s="118">
        <f t="shared" ref="V34:V36" si="22">G34*Q34</f>
        <v>0</v>
      </c>
      <c r="W34" s="146">
        <f t="shared" si="3"/>
        <v>0</v>
      </c>
      <c r="X34" s="146"/>
      <c r="Y34" s="147" t="e">
        <f t="shared" si="2"/>
        <v>#DIV/0!</v>
      </c>
      <c r="Z34" s="20"/>
      <c r="AA34" s="20"/>
      <c r="AB34" s="20"/>
      <c r="AC34" s="20"/>
    </row>
    <row r="35" spans="1:29" ht="15.75" customHeight="1" x14ac:dyDescent="0.25">
      <c r="A35" s="105">
        <v>3</v>
      </c>
      <c r="B35" s="9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>
        <f>SUM(I35:P35)</f>
        <v>0</v>
      </c>
      <c r="R35" s="33" t="e">
        <f>Q35/H35</f>
        <v>#DIV/0!</v>
      </c>
      <c r="S35" s="12"/>
      <c r="T35" s="12"/>
      <c r="U35" s="12"/>
      <c r="V35" s="118">
        <f t="shared" si="22"/>
        <v>0</v>
      </c>
      <c r="W35" s="146">
        <f t="shared" si="3"/>
        <v>0</v>
      </c>
      <c r="X35" s="146"/>
      <c r="Y35" s="147" t="e">
        <f t="shared" si="2"/>
        <v>#DIV/0!</v>
      </c>
      <c r="Z35" s="20"/>
      <c r="AA35" s="20"/>
      <c r="AB35" s="20"/>
      <c r="AC35" s="20"/>
    </row>
    <row r="36" spans="1:29" ht="16.5" customHeight="1" x14ac:dyDescent="0.25">
      <c r="A36" s="105">
        <v>4</v>
      </c>
      <c r="B36" s="9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>
        <f t="shared" si="0"/>
        <v>0</v>
      </c>
      <c r="R36" s="33" t="e">
        <f t="shared" si="1"/>
        <v>#DIV/0!</v>
      </c>
      <c r="S36" s="12"/>
      <c r="T36" s="12"/>
      <c r="U36" s="12"/>
      <c r="V36" s="118">
        <f t="shared" si="22"/>
        <v>0</v>
      </c>
      <c r="W36" s="146">
        <f>SUM(E36*Q36)</f>
        <v>0</v>
      </c>
      <c r="X36" s="146"/>
      <c r="Y36" s="147" t="e">
        <f t="shared" si="2"/>
        <v>#DIV/0!</v>
      </c>
      <c r="Z36" s="20"/>
      <c r="AA36" s="20"/>
      <c r="AB36" s="20"/>
      <c r="AC36" s="20"/>
    </row>
    <row r="37" spans="1:29" ht="17.25" thickBot="1" x14ac:dyDescent="0.3">
      <c r="A37" s="209" t="s">
        <v>112</v>
      </c>
      <c r="B37" s="210"/>
      <c r="C37" s="210"/>
      <c r="D37" s="210"/>
      <c r="E37" s="12">
        <f>SUM(E33:E36)</f>
        <v>0</v>
      </c>
      <c r="F37" s="161"/>
      <c r="G37" s="12">
        <f>SUM(G33:G36)</f>
        <v>0</v>
      </c>
      <c r="H37" s="12">
        <f>SUM(H33:H36)</f>
        <v>0</v>
      </c>
      <c r="I37" s="12">
        <f t="shared" ref="I37" si="23">SUM(I33:I36)</f>
        <v>0</v>
      </c>
      <c r="J37" s="12">
        <f t="shared" ref="J37" si="24">SUM(J33:J36)</f>
        <v>0</v>
      </c>
      <c r="K37" s="12">
        <f t="shared" ref="K37" si="25">SUM(K33:K36)</f>
        <v>0</v>
      </c>
      <c r="L37" s="12">
        <f t="shared" ref="L37" si="26">SUM(L33:L36)</f>
        <v>0</v>
      </c>
      <c r="M37" s="12">
        <f t="shared" ref="M37" si="27">SUM(M33:M36)</f>
        <v>0</v>
      </c>
      <c r="N37" s="12">
        <f t="shared" ref="N37" si="28">SUM(N33:N36)</f>
        <v>0</v>
      </c>
      <c r="O37" s="12">
        <f t="shared" ref="O37" si="29">SUM(O33:O36)</f>
        <v>0</v>
      </c>
      <c r="P37" s="12">
        <f>SUM(P33:P36)</f>
        <v>0</v>
      </c>
      <c r="Q37" s="12">
        <f>SUM(I37:P37)</f>
        <v>0</v>
      </c>
      <c r="R37" s="33" t="e">
        <f>Q37/H37</f>
        <v>#DIV/0!</v>
      </c>
      <c r="S37" s="12">
        <f>SUM(S33:S36)</f>
        <v>0</v>
      </c>
      <c r="T37" s="12">
        <f t="shared" ref="T37" si="30">SUM(T33:T36)</f>
        <v>0</v>
      </c>
      <c r="U37" s="12">
        <f t="shared" ref="U37:V37" si="31">SUM(U33:U36)</f>
        <v>0</v>
      </c>
      <c r="V37" s="12">
        <f t="shared" si="31"/>
        <v>0</v>
      </c>
      <c r="W37" s="12">
        <f>SUM(W33:W36)</f>
        <v>0</v>
      </c>
      <c r="X37" s="12">
        <f>SUM(X33:X36)</f>
        <v>0</v>
      </c>
      <c r="Y37" s="149" t="e">
        <f>SUM(X37/W37)</f>
        <v>#DIV/0!</v>
      </c>
      <c r="Z37" s="12">
        <f t="shared" ref="Z37" si="32">SUM(Z33:Z36)</f>
        <v>0</v>
      </c>
      <c r="AA37" s="12"/>
      <c r="AB37" s="12">
        <f t="shared" ref="AB37" si="33">SUM(AB33:AB36)</f>
        <v>0</v>
      </c>
      <c r="AC37" s="116"/>
    </row>
    <row r="38" spans="1:29" ht="17.25" thickBot="1" x14ac:dyDescent="0.3">
      <c r="A38" s="120"/>
      <c r="B38" s="121"/>
      <c r="C38" s="117"/>
      <c r="D38" s="162" t="s">
        <v>37</v>
      </c>
      <c r="E38" s="160">
        <f>SUM(E37+E31+E25)</f>
        <v>0</v>
      </c>
      <c r="F38" s="119"/>
      <c r="G38" s="140">
        <f>SUM(G25+G31+G37)</f>
        <v>0</v>
      </c>
      <c r="H38" s="39">
        <f>SUM(H25+H31+H37)</f>
        <v>0</v>
      </c>
      <c r="I38" s="39">
        <f>SUM(I25+I31+I37)</f>
        <v>0</v>
      </c>
      <c r="J38" s="39">
        <f>SUM(J25+J31+J37)</f>
        <v>0</v>
      </c>
      <c r="K38" s="39">
        <f t="shared" ref="K38:O38" si="34">SUM(K25+K31+K37)</f>
        <v>0</v>
      </c>
      <c r="L38" s="39">
        <f t="shared" si="34"/>
        <v>0</v>
      </c>
      <c r="M38" s="39">
        <f t="shared" si="34"/>
        <v>0</v>
      </c>
      <c r="N38" s="39">
        <f t="shared" si="34"/>
        <v>0</v>
      </c>
      <c r="O38" s="39">
        <f t="shared" si="34"/>
        <v>0</v>
      </c>
      <c r="P38" s="39">
        <f>SUM(P25+P31+P37)</f>
        <v>0</v>
      </c>
      <c r="Q38" s="39">
        <f>SUM(Q25+Q31+Q37)</f>
        <v>0</v>
      </c>
      <c r="R38" s="25" t="e">
        <f>Q38/H38</f>
        <v>#DIV/0!</v>
      </c>
      <c r="S38" s="13">
        <f>SUM(S25+S31+S37)</f>
        <v>0</v>
      </c>
      <c r="T38" s="101">
        <f t="shared" ref="T38:U38" si="35">SUM(T25+T31+T37)</f>
        <v>0</v>
      </c>
      <c r="U38" s="101">
        <f t="shared" si="35"/>
        <v>0</v>
      </c>
      <c r="V38" s="148">
        <f>SUM(V25+V31+V37)</f>
        <v>0</v>
      </c>
      <c r="W38" s="148">
        <f>SUM(W25+W31+W37)</f>
        <v>0</v>
      </c>
      <c r="X38" s="148">
        <f>SUM(X25+X31+X37)</f>
        <v>0</v>
      </c>
      <c r="Y38" s="150" t="e">
        <f>SUM(X38/W38)</f>
        <v>#DIV/0!</v>
      </c>
      <c r="Z38" s="27">
        <f>SUM(Z25+Z31+Z37)</f>
        <v>0</v>
      </c>
      <c r="AA38" s="14"/>
      <c r="AB38" s="101">
        <f>SUM(AB25+AB31+AB37)</f>
        <v>0</v>
      </c>
      <c r="AC38" s="14"/>
    </row>
    <row r="40" spans="1:29" ht="23.25" customHeight="1" x14ac:dyDescent="0.25">
      <c r="A40" s="152" t="s">
        <v>161</v>
      </c>
    </row>
    <row r="41" spans="1:29" ht="85.5" customHeight="1" x14ac:dyDescent="0.25">
      <c r="A41" s="156">
        <v>1</v>
      </c>
      <c r="B41" s="214" t="s">
        <v>181</v>
      </c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</row>
    <row r="42" spans="1:29" ht="35.25" customHeight="1" x14ac:dyDescent="0.25">
      <c r="A42" s="156">
        <v>2</v>
      </c>
      <c r="B42" s="158" t="s">
        <v>151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5"/>
      <c r="AC42" s="155"/>
    </row>
    <row r="43" spans="1:29" ht="29.25" customHeight="1" thickBot="1" x14ac:dyDescent="0.3">
      <c r="A43" s="156">
        <v>3</v>
      </c>
      <c r="B43" s="158" t="s">
        <v>152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5"/>
      <c r="AC43" s="155"/>
    </row>
    <row r="44" spans="1:29" ht="68.099999999999994" customHeight="1" thickBot="1" x14ac:dyDescent="0.3">
      <c r="A44" s="159" t="s">
        <v>173</v>
      </c>
      <c r="B44" s="211" t="s">
        <v>174</v>
      </c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3"/>
      <c r="O44" s="157"/>
      <c r="P44" s="157"/>
      <c r="Q44" s="157"/>
      <c r="R44" s="157"/>
      <c r="S44" s="156"/>
      <c r="T44" s="156"/>
      <c r="U44" s="156"/>
      <c r="V44" s="156"/>
      <c r="W44" s="156"/>
      <c r="X44" s="156"/>
      <c r="Y44" s="156"/>
      <c r="Z44" s="156"/>
      <c r="AA44" s="156"/>
      <c r="AB44" s="155"/>
      <c r="AC44" s="155"/>
    </row>
    <row r="45" spans="1:29" ht="30.75" customHeight="1" x14ac:dyDescent="0.25">
      <c r="A45" s="9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</row>
    <row r="46" spans="1:29" ht="16.5" customHeight="1" x14ac:dyDescent="0.25"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</row>
    <row r="48" spans="1:29" x14ac:dyDescent="0.25">
      <c r="A48" s="164" t="s">
        <v>177</v>
      </c>
    </row>
  </sheetData>
  <mergeCells count="39">
    <mergeCell ref="A31:D31"/>
    <mergeCell ref="A37:D37"/>
    <mergeCell ref="B44:M44"/>
    <mergeCell ref="B41:AC41"/>
    <mergeCell ref="AB16:AC16"/>
    <mergeCell ref="A26:AC26"/>
    <mergeCell ref="A32:AC32"/>
    <mergeCell ref="AB14:AC15"/>
    <mergeCell ref="Q14:Q15"/>
    <mergeCell ref="Z14:AA15"/>
    <mergeCell ref="A25:D25"/>
    <mergeCell ref="A20:AC20"/>
    <mergeCell ref="I15:L15"/>
    <mergeCell ref="M15:P15"/>
    <mergeCell ref="E14:E15"/>
    <mergeCell ref="U15:U16"/>
    <mergeCell ref="T15:T16"/>
    <mergeCell ref="S15:S16"/>
    <mergeCell ref="G14:G15"/>
    <mergeCell ref="R14:R15"/>
    <mergeCell ref="H14:H15"/>
    <mergeCell ref="S14:U14"/>
    <mergeCell ref="W15:Y15"/>
    <mergeCell ref="V14:V15"/>
    <mergeCell ref="Z16:AA16"/>
    <mergeCell ref="F10:P10"/>
    <mergeCell ref="C1:D1"/>
    <mergeCell ref="C4:D4"/>
    <mergeCell ref="I4:M4"/>
    <mergeCell ref="R4:U4"/>
    <mergeCell ref="B9:Z9"/>
    <mergeCell ref="C6:D6"/>
    <mergeCell ref="I6:M6"/>
    <mergeCell ref="F11:P11"/>
    <mergeCell ref="F12:P12"/>
    <mergeCell ref="C14:C15"/>
    <mergeCell ref="D14:D15"/>
    <mergeCell ref="F14:F15"/>
    <mergeCell ref="I14:P14"/>
  </mergeCells>
  <phoneticPr fontId="1" type="noConversion"/>
  <dataValidations count="2">
    <dataValidation type="list" allowBlank="1" showInputMessage="1" showErrorMessage="1" sqref="B18:B19 B27:B30 B21:B24 B33:B36">
      <formula1>"(A)健康保健, (B)理財相關, (C)資訊科技, (D)文化藝術, (E)生活管理, (F)長幼共融活動"</formula1>
    </dataValidation>
    <dataValidation type="list" allowBlank="1" showInputMessage="1" showErrorMessage="1" sqref="C18:C19 C27:C30 C21:C24 C33:C36">
      <formula1>"✓, X"</formula1>
    </dataValidation>
  </dataValidations>
  <pageMargins left="0.7" right="0.7" top="0.75" bottom="0.75" header="0.3" footer="0.3"/>
  <pageSetup paperSize="8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33"/>
  <sheetViews>
    <sheetView zoomScale="80" zoomScaleNormal="80" workbookViewId="0">
      <selection activeCell="A19" sqref="A19:K19"/>
    </sheetView>
  </sheetViews>
  <sheetFormatPr defaultColWidth="9" defaultRowHeight="15.75" x14ac:dyDescent="0.25"/>
  <cols>
    <col min="1" max="1" width="6.125" style="10" customWidth="1"/>
    <col min="2" max="2" width="28.5" style="9" customWidth="1"/>
    <col min="3" max="3" width="12.375" style="9" customWidth="1"/>
    <col min="4" max="4" width="42.25" style="9" customWidth="1"/>
    <col min="5" max="5" width="12.25" style="9" bestFit="1" customWidth="1"/>
    <col min="6" max="6" width="31.25" style="9" bestFit="1" customWidth="1"/>
    <col min="7" max="7" width="10" style="9" bestFit="1" customWidth="1"/>
    <col min="8" max="8" width="31" style="9" bestFit="1" customWidth="1"/>
    <col min="9" max="9" width="14.5" style="9" customWidth="1"/>
    <col min="10" max="10" width="51" style="9" customWidth="1"/>
    <col min="11" max="11" width="33.5" style="9" bestFit="1" customWidth="1"/>
    <col min="12" max="12" width="44.75" style="9" bestFit="1" customWidth="1"/>
    <col min="13" max="14" width="7.125" style="9" customWidth="1"/>
    <col min="15" max="15" width="5.75" style="9" customWidth="1"/>
    <col min="16" max="16" width="11.375" style="9" customWidth="1"/>
    <col min="17" max="17" width="12.875" style="9" customWidth="1"/>
    <col min="18" max="18" width="8.125" style="9" customWidth="1"/>
    <col min="19" max="20" width="9" style="9"/>
    <col min="21" max="21" width="11.875" style="9" customWidth="1"/>
    <col min="22" max="22" width="6" style="9" customWidth="1"/>
    <col min="23" max="23" width="15.5" style="9" customWidth="1"/>
    <col min="24" max="24" width="5.875" style="10" customWidth="1"/>
    <col min="25" max="25" width="13.375" style="10" customWidth="1"/>
    <col min="26" max="16384" width="9" style="10"/>
  </cols>
  <sheetData>
    <row r="1" spans="1:25" ht="20.25" thickBot="1" x14ac:dyDescent="0.3">
      <c r="B1" s="41" t="s">
        <v>15</v>
      </c>
      <c r="C1" s="187"/>
      <c r="D1" s="187"/>
      <c r="E1" s="36"/>
      <c r="F1" s="36"/>
      <c r="G1" s="36"/>
      <c r="H1" s="36"/>
      <c r="K1" s="139" t="s">
        <v>138</v>
      </c>
    </row>
    <row r="2" spans="1:25" ht="18.75" x14ac:dyDescent="0.25">
      <c r="B2" s="41"/>
      <c r="C2" s="36"/>
      <c r="D2" s="36"/>
      <c r="E2" s="36"/>
      <c r="F2" s="36"/>
      <c r="G2" s="36"/>
      <c r="H2" s="36"/>
      <c r="Y2" s="34"/>
    </row>
    <row r="3" spans="1:25" x14ac:dyDescent="0.25">
      <c r="C3" s="10"/>
      <c r="D3" s="10"/>
    </row>
    <row r="4" spans="1:25" x14ac:dyDescent="0.25">
      <c r="C4" s="10"/>
      <c r="D4" s="10"/>
    </row>
    <row r="5" spans="1:25" ht="19.5" x14ac:dyDescent="0.25">
      <c r="A5" s="189" t="s">
        <v>115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138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</row>
    <row r="6" spans="1:25" ht="19.5" x14ac:dyDescent="0.25">
      <c r="B6" s="127"/>
      <c r="C6" s="127"/>
      <c r="D6" s="63" t="s">
        <v>105</v>
      </c>
      <c r="E6" s="186" t="s">
        <v>45</v>
      </c>
      <c r="F6" s="225"/>
      <c r="G6" s="225"/>
      <c r="H6" s="225"/>
      <c r="I6" s="225"/>
      <c r="J6" s="225"/>
      <c r="K6" s="225"/>
      <c r="L6" s="126"/>
      <c r="M6" s="126"/>
      <c r="N6" s="126"/>
      <c r="O6" s="126"/>
      <c r="P6" s="126"/>
      <c r="S6" s="127"/>
      <c r="T6" s="127"/>
      <c r="U6" s="127"/>
      <c r="V6" s="127"/>
      <c r="W6" s="127"/>
    </row>
    <row r="7" spans="1:25" ht="19.5" x14ac:dyDescent="0.25">
      <c r="B7" s="127"/>
      <c r="C7" s="127"/>
      <c r="D7" s="63" t="s">
        <v>106</v>
      </c>
      <c r="E7" s="186" t="s">
        <v>45</v>
      </c>
      <c r="F7" s="225"/>
      <c r="G7" s="225"/>
      <c r="H7" s="225"/>
      <c r="I7" s="225"/>
      <c r="J7" s="225"/>
      <c r="K7" s="225"/>
      <c r="L7" s="126"/>
      <c r="M7" s="126"/>
      <c r="N7" s="126"/>
      <c r="O7" s="126"/>
      <c r="P7" s="126"/>
      <c r="S7" s="127"/>
      <c r="T7" s="127"/>
      <c r="U7" s="127"/>
      <c r="V7" s="127"/>
      <c r="W7" s="127"/>
    </row>
    <row r="8" spans="1:25" ht="19.5" x14ac:dyDescent="0.25">
      <c r="B8" s="127"/>
      <c r="C8" s="127"/>
      <c r="D8" s="63" t="s">
        <v>104</v>
      </c>
      <c r="E8" s="186" t="s">
        <v>45</v>
      </c>
      <c r="F8" s="225"/>
      <c r="G8" s="225"/>
      <c r="H8" s="225"/>
      <c r="I8" s="225"/>
      <c r="J8" s="225"/>
      <c r="K8" s="225"/>
      <c r="L8" s="126"/>
      <c r="M8" s="126"/>
      <c r="N8" s="126"/>
      <c r="O8" s="126"/>
      <c r="P8" s="126"/>
      <c r="S8" s="127"/>
      <c r="T8" s="127"/>
      <c r="U8" s="127"/>
      <c r="V8" s="127"/>
      <c r="W8" s="127"/>
    </row>
    <row r="9" spans="1:25" ht="19.5" x14ac:dyDescent="0.25">
      <c r="B9" s="127"/>
      <c r="C9" s="127"/>
      <c r="D9" s="63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S9" s="127"/>
      <c r="T9" s="127"/>
      <c r="U9" s="127"/>
      <c r="V9" s="127"/>
      <c r="W9" s="127"/>
    </row>
    <row r="10" spans="1:25" ht="19.5" x14ac:dyDescent="0.25">
      <c r="A10" s="133"/>
      <c r="B10" s="216" t="s">
        <v>122</v>
      </c>
      <c r="C10" s="216"/>
      <c r="D10" s="216"/>
      <c r="E10" s="217"/>
      <c r="F10" s="218" t="s">
        <v>124</v>
      </c>
      <c r="G10" s="219"/>
      <c r="H10" s="219"/>
      <c r="I10" s="220"/>
      <c r="J10" s="137" t="s">
        <v>116</v>
      </c>
      <c r="K10" s="136" t="s">
        <v>123</v>
      </c>
      <c r="L10" s="126"/>
      <c r="M10" s="126"/>
      <c r="N10" s="126"/>
      <c r="O10" s="126"/>
      <c r="P10" s="126"/>
      <c r="S10" s="127"/>
      <c r="T10" s="127"/>
      <c r="U10" s="127"/>
      <c r="V10" s="127"/>
      <c r="W10" s="127"/>
    </row>
    <row r="11" spans="1:25" ht="40.5" customHeight="1" x14ac:dyDescent="0.25">
      <c r="A11" s="20"/>
      <c r="B11" s="132" t="s">
        <v>117</v>
      </c>
      <c r="C11" s="173" t="s">
        <v>26</v>
      </c>
      <c r="D11" s="174" t="s">
        <v>125</v>
      </c>
      <c r="E11" s="226" t="s">
        <v>139</v>
      </c>
      <c r="F11" s="102" t="s">
        <v>117</v>
      </c>
      <c r="G11" s="173" t="s">
        <v>26</v>
      </c>
      <c r="H11" s="174" t="s">
        <v>140</v>
      </c>
      <c r="I11" s="174" t="s">
        <v>141</v>
      </c>
      <c r="J11" s="228" t="s">
        <v>142</v>
      </c>
      <c r="K11" s="230" t="s">
        <v>127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5" ht="56.25" customHeight="1" x14ac:dyDescent="0.25">
      <c r="A12" s="20"/>
      <c r="B12" s="132" t="s">
        <v>128</v>
      </c>
      <c r="C12" s="173"/>
      <c r="D12" s="173"/>
      <c r="E12" s="227"/>
      <c r="F12" s="102" t="s">
        <v>126</v>
      </c>
      <c r="G12" s="173"/>
      <c r="H12" s="173"/>
      <c r="I12" s="173"/>
      <c r="J12" s="229"/>
      <c r="K12" s="229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5" ht="33" customHeight="1" x14ac:dyDescent="0.25">
      <c r="A13" s="129"/>
      <c r="B13" s="130" t="s">
        <v>3</v>
      </c>
      <c r="C13" s="125" t="s">
        <v>4</v>
      </c>
      <c r="D13" s="131" t="s">
        <v>5</v>
      </c>
      <c r="E13" s="135" t="s">
        <v>6</v>
      </c>
      <c r="F13" s="28" t="s">
        <v>113</v>
      </c>
      <c r="G13" s="124" t="s">
        <v>7</v>
      </c>
      <c r="H13" s="2" t="s">
        <v>118</v>
      </c>
      <c r="I13" s="124" t="s">
        <v>119</v>
      </c>
      <c r="J13" s="124" t="s">
        <v>120</v>
      </c>
      <c r="K13" s="124" t="s">
        <v>121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5" ht="19.5" x14ac:dyDescent="0.25">
      <c r="A14" s="221" t="s">
        <v>107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3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ht="15.75" customHeight="1" x14ac:dyDescent="0.25">
      <c r="A15" s="105">
        <v>1</v>
      </c>
      <c r="B15" s="128"/>
      <c r="C15" s="12"/>
      <c r="D15" s="12"/>
      <c r="E15" s="134"/>
      <c r="F15" s="128"/>
      <c r="G15" s="12"/>
      <c r="H15" s="20"/>
      <c r="I15" s="20"/>
      <c r="J15" s="20"/>
      <c r="K15" s="2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5" ht="15.75" customHeight="1" x14ac:dyDescent="0.25">
      <c r="A16" s="105">
        <v>2</v>
      </c>
      <c r="B16" s="128"/>
      <c r="C16" s="12"/>
      <c r="D16" s="12"/>
      <c r="E16" s="134"/>
      <c r="F16" s="128"/>
      <c r="G16" s="12"/>
      <c r="H16" s="20"/>
      <c r="I16" s="20"/>
      <c r="J16" s="20"/>
      <c r="K16" s="2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5" ht="15.75" customHeight="1" x14ac:dyDescent="0.25">
      <c r="A17" s="105">
        <v>3</v>
      </c>
      <c r="B17" s="128"/>
      <c r="C17" s="12"/>
      <c r="D17" s="12"/>
      <c r="E17" s="134"/>
      <c r="F17" s="128"/>
      <c r="G17" s="12"/>
      <c r="H17" s="20"/>
      <c r="I17" s="20"/>
      <c r="J17" s="20"/>
      <c r="K17" s="2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5" ht="15.75" customHeight="1" x14ac:dyDescent="0.25">
      <c r="A18" s="105">
        <v>4</v>
      </c>
      <c r="B18" s="128"/>
      <c r="C18" s="12"/>
      <c r="D18" s="12"/>
      <c r="E18" s="134"/>
      <c r="F18" s="128"/>
      <c r="G18" s="12"/>
      <c r="H18" s="20"/>
      <c r="I18" s="20"/>
      <c r="J18" s="20"/>
      <c r="K18" s="2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5" ht="19.5" x14ac:dyDescent="0.25">
      <c r="A19" s="221" t="s">
        <v>108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3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15.75" customHeight="1" x14ac:dyDescent="0.25">
      <c r="A20" s="105">
        <v>1</v>
      </c>
      <c r="B20" s="128"/>
      <c r="C20" s="12"/>
      <c r="D20" s="12"/>
      <c r="E20" s="134"/>
      <c r="F20" s="128"/>
      <c r="G20" s="12"/>
      <c r="H20" s="20"/>
      <c r="I20" s="20"/>
      <c r="J20" s="20"/>
      <c r="K20" s="2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5" ht="15.75" customHeight="1" x14ac:dyDescent="0.25">
      <c r="A21" s="105">
        <v>2</v>
      </c>
      <c r="B21" s="128"/>
      <c r="C21" s="12"/>
      <c r="D21" s="12"/>
      <c r="E21" s="134"/>
      <c r="F21" s="128"/>
      <c r="G21" s="12"/>
      <c r="H21" s="20"/>
      <c r="I21" s="20"/>
      <c r="J21" s="20"/>
      <c r="K21" s="2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5" ht="15.75" customHeight="1" x14ac:dyDescent="0.25">
      <c r="A22" s="105">
        <v>3</v>
      </c>
      <c r="B22" s="128"/>
      <c r="C22" s="12"/>
      <c r="D22" s="12"/>
      <c r="E22" s="134"/>
      <c r="F22" s="128"/>
      <c r="G22" s="12"/>
      <c r="H22" s="20"/>
      <c r="I22" s="20"/>
      <c r="J22" s="20"/>
      <c r="K22" s="2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5" ht="15.75" customHeight="1" x14ac:dyDescent="0.25">
      <c r="A23" s="105">
        <v>4</v>
      </c>
      <c r="B23" s="128"/>
      <c r="C23" s="12"/>
      <c r="D23" s="12"/>
      <c r="E23" s="134"/>
      <c r="F23" s="128"/>
      <c r="G23" s="12"/>
      <c r="H23" s="20"/>
      <c r="I23" s="20"/>
      <c r="J23" s="20"/>
      <c r="K23" s="2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5" ht="19.5" x14ac:dyDescent="0.25">
      <c r="A24" s="221" t="s">
        <v>109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23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15.75" customHeight="1" x14ac:dyDescent="0.25">
      <c r="A25" s="105">
        <v>1</v>
      </c>
      <c r="B25" s="128"/>
      <c r="C25" s="12"/>
      <c r="D25" s="12"/>
      <c r="E25" s="134"/>
      <c r="F25" s="128"/>
      <c r="G25" s="12"/>
      <c r="H25" s="20"/>
      <c r="I25" s="20"/>
      <c r="J25" s="20"/>
      <c r="K25" s="2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5" ht="15.75" customHeight="1" x14ac:dyDescent="0.25">
      <c r="A26" s="105">
        <v>2</v>
      </c>
      <c r="B26" s="128"/>
      <c r="C26" s="12"/>
      <c r="D26" s="12"/>
      <c r="E26" s="134"/>
      <c r="F26" s="128"/>
      <c r="G26" s="12"/>
      <c r="H26" s="20"/>
      <c r="I26" s="20"/>
      <c r="J26" s="20"/>
      <c r="K26" s="2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5" ht="15.75" customHeight="1" x14ac:dyDescent="0.25">
      <c r="A27" s="105">
        <v>3</v>
      </c>
      <c r="B27" s="128"/>
      <c r="C27" s="12"/>
      <c r="D27" s="12"/>
      <c r="E27" s="134"/>
      <c r="F27" s="128"/>
      <c r="G27" s="12"/>
      <c r="H27" s="20"/>
      <c r="I27" s="20"/>
      <c r="J27" s="20"/>
      <c r="K27" s="2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5" ht="16.5" customHeight="1" x14ac:dyDescent="0.25">
      <c r="A28" s="105">
        <v>4</v>
      </c>
      <c r="B28" s="128"/>
      <c r="C28" s="12"/>
      <c r="D28" s="12"/>
      <c r="E28" s="134"/>
      <c r="F28" s="128"/>
      <c r="G28" s="12"/>
      <c r="H28" s="20"/>
      <c r="I28" s="20"/>
      <c r="J28" s="20"/>
      <c r="K28" s="2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33" spans="1:1" x14ac:dyDescent="0.25">
      <c r="A33" s="164" t="s">
        <v>177</v>
      </c>
    </row>
  </sheetData>
  <mergeCells count="18">
    <mergeCell ref="A24:K24"/>
    <mergeCell ref="C11:C12"/>
    <mergeCell ref="D11:D12"/>
    <mergeCell ref="E11:E12"/>
    <mergeCell ref="G11:G12"/>
    <mergeCell ref="H11:H12"/>
    <mergeCell ref="I11:I12"/>
    <mergeCell ref="J11:J12"/>
    <mergeCell ref="K11:K12"/>
    <mergeCell ref="B10:E10"/>
    <mergeCell ref="F10:I10"/>
    <mergeCell ref="C1:D1"/>
    <mergeCell ref="A14:K14"/>
    <mergeCell ref="A19:K19"/>
    <mergeCell ref="A5:K5"/>
    <mergeCell ref="E6:K6"/>
    <mergeCell ref="E7:K7"/>
    <mergeCell ref="E8:K8"/>
  </mergeCells>
  <phoneticPr fontId="1" type="noConversion"/>
  <dataValidations count="3">
    <dataValidation type="list" allowBlank="1" showInputMessage="1" showErrorMessage="1" sqref="C20:C23 C25:C28 G20:G23 G25:G28 G15:G18 C15:C18">
      <formula1>"✓, X"</formula1>
    </dataValidation>
    <dataValidation type="list" allowBlank="1" showInputMessage="1" showErrorMessage="1" sqref="B20:B23 B25:B28 F20:F23 F25:F28 F15:F18 B15:B18">
      <formula1>"(A)健康保健, (B)理財相關, (C)資訊科技, (D)文化藝術, (E)生活管理, (F)長幼共融活動"</formula1>
    </dataValidation>
    <dataValidation type="list" allowBlank="1" showInputMessage="1" showErrorMessage="1" sqref="J20:J23 J25:J28 J15:J18">
      <formula1>"(A)切合區內長者興趣, (B)因應其他相關課程／活動評估問卷結果作出更改, (C)未能聘請導師, (D)其他（請填寫(j)項）"</formula1>
    </dataValidation>
  </dataValidations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121"/>
  <sheetViews>
    <sheetView topLeftCell="A39" zoomScale="80" zoomScaleNormal="80" workbookViewId="0">
      <selection activeCell="B55" sqref="B55"/>
    </sheetView>
  </sheetViews>
  <sheetFormatPr defaultColWidth="9" defaultRowHeight="18.75" x14ac:dyDescent="0.25"/>
  <cols>
    <col min="1" max="1" width="45.5" style="53" customWidth="1"/>
    <col min="2" max="2" width="54.125" style="53" customWidth="1"/>
    <col min="3" max="3" width="35.375" style="53" customWidth="1"/>
    <col min="4" max="4" width="24.5" style="53" customWidth="1"/>
    <col min="5" max="5" width="22.5" style="53" customWidth="1"/>
    <col min="6" max="6" width="25.125" style="53" customWidth="1"/>
    <col min="7" max="7" width="9" style="53" customWidth="1"/>
    <col min="8" max="10" width="9" style="53"/>
    <col min="11" max="11" width="21.375" style="53" customWidth="1"/>
    <col min="12" max="16384" width="9" style="53"/>
  </cols>
  <sheetData>
    <row r="1" spans="1:11" ht="21" x14ac:dyDescent="0.25">
      <c r="C1" s="54"/>
      <c r="E1" s="92"/>
      <c r="F1" s="92" t="s">
        <v>93</v>
      </c>
    </row>
    <row r="2" spans="1:11" ht="19.5" x14ac:dyDescent="0.25">
      <c r="C2" s="92" t="s">
        <v>94</v>
      </c>
    </row>
    <row r="3" spans="1:11" ht="21" x14ac:dyDescent="0.25">
      <c r="A3" s="55" t="s">
        <v>46</v>
      </c>
      <c r="B3" s="56"/>
      <c r="C3" s="56"/>
      <c r="D3" s="56"/>
      <c r="E3" s="57"/>
      <c r="F3" s="56"/>
      <c r="G3" s="56"/>
      <c r="H3" s="56"/>
      <c r="I3" s="56"/>
      <c r="J3" s="56"/>
      <c r="K3" s="56"/>
    </row>
    <row r="5" spans="1:11" ht="20.25" thickBot="1" x14ac:dyDescent="0.3">
      <c r="A5" s="56" t="s">
        <v>47</v>
      </c>
    </row>
    <row r="6" spans="1:11" ht="20.25" thickBot="1" x14ac:dyDescent="0.3">
      <c r="A6" s="58"/>
      <c r="B6" s="59" t="s">
        <v>48</v>
      </c>
      <c r="C6" s="59" t="s">
        <v>49</v>
      </c>
      <c r="D6" s="59" t="s">
        <v>50</v>
      </c>
      <c r="E6" s="59" t="s">
        <v>51</v>
      </c>
      <c r="F6" s="59" t="s">
        <v>52</v>
      </c>
    </row>
    <row r="7" spans="1:11" ht="19.5" thickBot="1" x14ac:dyDescent="0.3">
      <c r="A7" s="60">
        <v>1</v>
      </c>
      <c r="B7" s="61"/>
      <c r="C7" s="61"/>
      <c r="D7" s="61"/>
      <c r="E7" s="61"/>
      <c r="F7" s="61"/>
    </row>
    <row r="8" spans="1:11" ht="19.5" thickBot="1" x14ac:dyDescent="0.3">
      <c r="A8" s="60">
        <v>2</v>
      </c>
      <c r="B8" s="61"/>
      <c r="C8" s="61"/>
      <c r="D8" s="61"/>
      <c r="E8" s="61"/>
      <c r="F8" s="61"/>
    </row>
    <row r="9" spans="1:11" ht="19.5" x14ac:dyDescent="0.25">
      <c r="A9" s="63" t="s">
        <v>102</v>
      </c>
      <c r="B9" s="62"/>
      <c r="C9" s="62"/>
      <c r="D9" s="62"/>
      <c r="E9" s="62"/>
      <c r="F9" s="62"/>
    </row>
    <row r="10" spans="1:11" ht="19.5" x14ac:dyDescent="0.25">
      <c r="A10" s="63" t="s">
        <v>53</v>
      </c>
      <c r="B10" s="64" t="s">
        <v>54</v>
      </c>
      <c r="C10" s="100"/>
      <c r="D10" s="62"/>
      <c r="E10" s="62"/>
      <c r="F10" s="62"/>
    </row>
    <row r="11" spans="1:11" ht="19.5" x14ac:dyDescent="0.25">
      <c r="A11" s="63" t="s">
        <v>55</v>
      </c>
      <c r="B11" s="64" t="s">
        <v>54</v>
      </c>
      <c r="C11" s="64"/>
      <c r="D11" s="62"/>
      <c r="E11" s="62"/>
      <c r="F11" s="62"/>
    </row>
    <row r="12" spans="1:11" ht="19.5" x14ac:dyDescent="0.25">
      <c r="A12" s="63" t="s">
        <v>56</v>
      </c>
      <c r="B12" s="64" t="s">
        <v>54</v>
      </c>
      <c r="C12" s="62"/>
      <c r="D12" s="62"/>
      <c r="E12" s="62"/>
      <c r="F12" s="62"/>
    </row>
    <row r="13" spans="1:11" ht="19.5" thickBot="1" x14ac:dyDescent="0.3"/>
    <row r="14" spans="1:11" ht="18.75" customHeight="1" thickBot="1" x14ac:dyDescent="0.3">
      <c r="A14" s="234" t="s">
        <v>129</v>
      </c>
      <c r="B14" s="235"/>
      <c r="C14" s="235"/>
      <c r="D14" s="236"/>
      <c r="E14" s="236"/>
      <c r="F14" s="236"/>
    </row>
    <row r="15" spans="1:11" ht="33" customHeight="1" thickBot="1" x14ac:dyDescent="0.3">
      <c r="A15" s="237"/>
      <c r="B15" s="237"/>
      <c r="C15" s="237"/>
      <c r="D15" s="236"/>
      <c r="E15" s="236"/>
      <c r="F15" s="236"/>
    </row>
    <row r="17" spans="1:6" ht="19.5" x14ac:dyDescent="0.25">
      <c r="A17" s="238" t="s">
        <v>57</v>
      </c>
      <c r="B17" s="239"/>
      <c r="C17" s="239"/>
      <c r="D17" s="239"/>
      <c r="E17" s="239"/>
      <c r="F17" s="240"/>
    </row>
    <row r="18" spans="1:6" ht="19.5" x14ac:dyDescent="0.25">
      <c r="A18" s="65" t="s">
        <v>58</v>
      </c>
      <c r="B18" s="65" t="s">
        <v>59</v>
      </c>
      <c r="C18" s="65" t="s">
        <v>60</v>
      </c>
      <c r="D18" s="65" t="s">
        <v>61</v>
      </c>
      <c r="E18" s="65" t="s">
        <v>62</v>
      </c>
      <c r="F18" s="65" t="s">
        <v>63</v>
      </c>
    </row>
    <row r="19" spans="1:6" ht="19.5" x14ac:dyDescent="0.25">
      <c r="A19" s="66" t="s">
        <v>64</v>
      </c>
      <c r="B19" s="66" t="s">
        <v>131</v>
      </c>
      <c r="C19" s="66">
        <v>200</v>
      </c>
      <c r="D19" s="97"/>
      <c r="E19" s="97"/>
      <c r="F19" s="98"/>
    </row>
    <row r="20" spans="1:6" x14ac:dyDescent="0.25">
      <c r="A20" s="69"/>
      <c r="D20" s="70"/>
      <c r="E20" s="70"/>
      <c r="F20" s="71"/>
    </row>
    <row r="21" spans="1:6" x14ac:dyDescent="0.25">
      <c r="A21" s="69"/>
      <c r="B21" s="72"/>
      <c r="C21" s="69"/>
      <c r="D21" s="70"/>
      <c r="E21" s="70"/>
      <c r="F21" s="71"/>
    </row>
    <row r="22" spans="1:6" x14ac:dyDescent="0.25">
      <c r="A22" s="69"/>
      <c r="B22" s="72"/>
      <c r="C22" s="69"/>
      <c r="D22" s="70"/>
      <c r="E22" s="70"/>
      <c r="F22" s="71"/>
    </row>
    <row r="23" spans="1:6" x14ac:dyDescent="0.25">
      <c r="A23" s="69"/>
      <c r="B23" s="72"/>
      <c r="C23" s="69"/>
      <c r="D23" s="70"/>
      <c r="E23" s="70"/>
      <c r="F23" s="71"/>
    </row>
    <row r="24" spans="1:6" x14ac:dyDescent="0.25">
      <c r="A24" s="69"/>
      <c r="B24" s="72"/>
      <c r="C24" s="69"/>
      <c r="D24" s="70"/>
      <c r="E24" s="70"/>
      <c r="F24" s="71"/>
    </row>
    <row r="25" spans="1:6" ht="19.5" x14ac:dyDescent="0.25">
      <c r="A25" s="73"/>
      <c r="B25" s="74" t="s">
        <v>65</v>
      </c>
      <c r="C25" s="69">
        <f>SUM(C20:C24)</f>
        <v>0</v>
      </c>
      <c r="D25" s="69">
        <f>SUM(D20:D24)</f>
        <v>0</v>
      </c>
      <c r="E25" s="69">
        <f>SUM(E20:E24)</f>
        <v>0</v>
      </c>
      <c r="F25" s="71"/>
    </row>
    <row r="26" spans="1:6" ht="19.5" x14ac:dyDescent="0.25">
      <c r="A26" s="72"/>
      <c r="B26" s="241" t="s">
        <v>66</v>
      </c>
      <c r="C26" s="242"/>
      <c r="D26" s="242"/>
      <c r="E26" s="243"/>
      <c r="F26" s="75">
        <f>SUM(C25:E25)</f>
        <v>0</v>
      </c>
    </row>
    <row r="27" spans="1:6" ht="19.5" x14ac:dyDescent="0.25">
      <c r="A27" s="65" t="s">
        <v>67</v>
      </c>
      <c r="B27" s="65" t="s">
        <v>68</v>
      </c>
      <c r="C27" s="65" t="s">
        <v>69</v>
      </c>
      <c r="D27" s="65" t="s">
        <v>70</v>
      </c>
      <c r="E27" s="65" t="s">
        <v>71</v>
      </c>
      <c r="F27" s="65" t="s">
        <v>63</v>
      </c>
    </row>
    <row r="28" spans="1:6" ht="19.5" x14ac:dyDescent="0.25">
      <c r="A28" s="66" t="s">
        <v>72</v>
      </c>
      <c r="B28" s="66" t="s">
        <v>130</v>
      </c>
      <c r="C28" s="66">
        <v>2400</v>
      </c>
      <c r="D28" s="66"/>
      <c r="E28" s="66"/>
      <c r="F28" s="66"/>
    </row>
    <row r="29" spans="1:6" ht="19.5" x14ac:dyDescent="0.25">
      <c r="A29" s="72"/>
      <c r="B29" s="66" t="s">
        <v>136</v>
      </c>
      <c r="C29" s="66">
        <v>200</v>
      </c>
      <c r="D29" s="66"/>
      <c r="E29" s="66"/>
      <c r="F29" s="66"/>
    </row>
    <row r="30" spans="1:6" x14ac:dyDescent="0.25">
      <c r="A30" s="72"/>
      <c r="B30" s="72"/>
      <c r="C30" s="72"/>
      <c r="D30" s="72"/>
      <c r="E30" s="72"/>
      <c r="F30" s="72"/>
    </row>
    <row r="31" spans="1:6" x14ac:dyDescent="0.25">
      <c r="A31" s="72"/>
      <c r="B31" s="72"/>
      <c r="C31" s="72"/>
      <c r="D31" s="72"/>
      <c r="E31" s="72"/>
      <c r="F31" s="72"/>
    </row>
    <row r="32" spans="1:6" x14ac:dyDescent="0.25">
      <c r="A32" s="72"/>
      <c r="B32" s="72"/>
      <c r="C32" s="72"/>
      <c r="D32" s="72"/>
      <c r="E32" s="72"/>
      <c r="F32" s="72"/>
    </row>
    <row r="33" spans="1:6" x14ac:dyDescent="0.25">
      <c r="A33" s="72"/>
      <c r="B33" s="72"/>
      <c r="C33" s="72"/>
      <c r="D33" s="72"/>
      <c r="E33" s="72"/>
      <c r="F33" s="72"/>
    </row>
    <row r="34" spans="1:6" x14ac:dyDescent="0.25">
      <c r="A34" s="72"/>
      <c r="B34" s="72"/>
      <c r="C34" s="72"/>
      <c r="D34" s="72"/>
      <c r="E34" s="72"/>
      <c r="F34" s="72"/>
    </row>
    <row r="35" spans="1:6" x14ac:dyDescent="0.25">
      <c r="A35" s="72"/>
      <c r="B35" s="72"/>
      <c r="C35" s="72"/>
      <c r="D35" s="72"/>
      <c r="E35" s="72"/>
      <c r="F35" s="72"/>
    </row>
    <row r="36" spans="1:6" x14ac:dyDescent="0.25">
      <c r="A36" s="72"/>
      <c r="B36" s="72"/>
      <c r="C36" s="72"/>
      <c r="D36" s="72"/>
      <c r="E36" s="72"/>
      <c r="F36" s="72"/>
    </row>
    <row r="37" spans="1:6" x14ac:dyDescent="0.25">
      <c r="A37" s="72"/>
      <c r="B37" s="72"/>
      <c r="C37" s="72"/>
      <c r="D37" s="72"/>
      <c r="E37" s="72"/>
      <c r="F37" s="72"/>
    </row>
    <row r="38" spans="1:6" x14ac:dyDescent="0.25">
      <c r="A38" s="72"/>
      <c r="B38" s="72"/>
      <c r="C38" s="72"/>
      <c r="D38" s="72"/>
      <c r="E38" s="72"/>
      <c r="F38" s="72"/>
    </row>
    <row r="39" spans="1:6" x14ac:dyDescent="0.25">
      <c r="A39" s="72"/>
      <c r="B39" s="72"/>
      <c r="C39" s="72"/>
      <c r="D39" s="72"/>
      <c r="E39" s="72"/>
      <c r="F39" s="72"/>
    </row>
    <row r="40" spans="1:6" ht="19.5" x14ac:dyDescent="0.25">
      <c r="A40" s="76"/>
      <c r="B40" s="77" t="s">
        <v>73</v>
      </c>
      <c r="C40" s="72">
        <f>SUM(C30:C39)</f>
        <v>0</v>
      </c>
      <c r="D40" s="72">
        <f>SUM(D30:D39)</f>
        <v>0</v>
      </c>
      <c r="E40" s="72">
        <f>SUM(E30:E39)</f>
        <v>0</v>
      </c>
      <c r="F40" s="72"/>
    </row>
    <row r="41" spans="1:6" ht="19.5" x14ac:dyDescent="0.25">
      <c r="A41" s="78"/>
      <c r="B41" s="79" t="s">
        <v>74</v>
      </c>
      <c r="C41" s="72">
        <f>(C40-C25)</f>
        <v>0</v>
      </c>
      <c r="D41" s="72">
        <f>(D40-D25)</f>
        <v>0</v>
      </c>
      <c r="E41" s="72">
        <f>(E40-E25)</f>
        <v>0</v>
      </c>
      <c r="F41" s="72"/>
    </row>
    <row r="42" spans="1:6" ht="19.5" x14ac:dyDescent="0.25">
      <c r="A42" s="78"/>
      <c r="B42" s="244"/>
      <c r="C42" s="245"/>
      <c r="D42" s="245"/>
      <c r="E42" s="246"/>
      <c r="F42" s="72"/>
    </row>
    <row r="43" spans="1:6" ht="19.5" x14ac:dyDescent="0.25">
      <c r="A43" s="78"/>
      <c r="B43" s="79" t="s">
        <v>96</v>
      </c>
      <c r="C43" s="72">
        <f>(72000-C41)</f>
        <v>72000</v>
      </c>
      <c r="D43" s="72">
        <f>(72000-C41-D41)</f>
        <v>72000</v>
      </c>
      <c r="E43" s="72">
        <f>(72000-C41-D41-E41)</f>
        <v>72000</v>
      </c>
      <c r="F43" s="72"/>
    </row>
    <row r="44" spans="1:6" ht="19.5" x14ac:dyDescent="0.25">
      <c r="A44" s="72"/>
      <c r="B44" s="231" t="s">
        <v>75</v>
      </c>
      <c r="C44" s="232"/>
      <c r="D44" s="232"/>
      <c r="E44" s="233"/>
      <c r="F44" s="69">
        <f>SUM(C40:E40)</f>
        <v>0</v>
      </c>
    </row>
    <row r="45" spans="1:6" ht="19.5" x14ac:dyDescent="0.25">
      <c r="A45" s="72"/>
      <c r="B45" s="231" t="s">
        <v>76</v>
      </c>
      <c r="C45" s="232"/>
      <c r="D45" s="232"/>
      <c r="E45" s="233"/>
      <c r="F45" s="69">
        <f>SUM(C41:E41)</f>
        <v>0</v>
      </c>
    </row>
    <row r="46" spans="1:6" ht="45" customHeight="1" x14ac:dyDescent="0.25">
      <c r="A46" s="72"/>
      <c r="B46" s="247" t="s">
        <v>162</v>
      </c>
      <c r="C46" s="248"/>
      <c r="D46" s="248"/>
      <c r="E46" s="249"/>
      <c r="F46" s="80">
        <f>IF(72000&gt;=F45,72000-F45,"0")</f>
        <v>72000</v>
      </c>
    </row>
    <row r="47" spans="1:6" x14ac:dyDescent="0.25">
      <c r="B47" s="81"/>
      <c r="C47" s="82"/>
      <c r="D47" s="82"/>
      <c r="E47" s="82"/>
      <c r="F47" s="83"/>
    </row>
    <row r="48" spans="1:6" x14ac:dyDescent="0.25">
      <c r="B48" s="81"/>
      <c r="C48" s="82"/>
      <c r="D48" s="82"/>
      <c r="E48" s="82"/>
      <c r="F48" s="83"/>
    </row>
    <row r="49" spans="1:6" ht="19.5" x14ac:dyDescent="0.25">
      <c r="A49" s="238" t="s">
        <v>77</v>
      </c>
      <c r="B49" s="250"/>
      <c r="C49" s="250"/>
      <c r="D49" s="250"/>
      <c r="E49" s="250"/>
      <c r="F49" s="251"/>
    </row>
    <row r="50" spans="1:6" ht="19.5" x14ac:dyDescent="0.25">
      <c r="A50" s="65" t="s">
        <v>78</v>
      </c>
      <c r="B50" s="65" t="s">
        <v>59</v>
      </c>
      <c r="C50" s="65" t="s">
        <v>60</v>
      </c>
      <c r="D50" s="65" t="s">
        <v>61</v>
      </c>
      <c r="E50" s="65" t="s">
        <v>62</v>
      </c>
      <c r="F50" s="65" t="s">
        <v>63</v>
      </c>
    </row>
    <row r="51" spans="1:6" ht="19.5" x14ac:dyDescent="0.25">
      <c r="A51" s="66" t="s">
        <v>180</v>
      </c>
      <c r="B51" s="66" t="s">
        <v>132</v>
      </c>
      <c r="C51" s="66">
        <v>1000</v>
      </c>
      <c r="D51" s="97"/>
      <c r="E51" s="97"/>
      <c r="F51" s="98"/>
    </row>
    <row r="52" spans="1:6" x14ac:dyDescent="0.25">
      <c r="A52" s="72"/>
      <c r="D52" s="67"/>
      <c r="E52" s="67"/>
      <c r="F52" s="68"/>
    </row>
    <row r="53" spans="1:6" x14ac:dyDescent="0.25">
      <c r="A53" s="72"/>
      <c r="B53" s="69"/>
      <c r="C53" s="69"/>
      <c r="D53" s="67"/>
      <c r="E53" s="67"/>
      <c r="F53" s="68"/>
    </row>
    <row r="54" spans="1:6" x14ac:dyDescent="0.25">
      <c r="A54" s="72"/>
      <c r="B54" s="69"/>
      <c r="C54" s="69"/>
      <c r="D54" s="67"/>
      <c r="E54" s="67"/>
      <c r="F54" s="68"/>
    </row>
    <row r="55" spans="1:6" x14ac:dyDescent="0.25">
      <c r="A55" s="72"/>
      <c r="B55" s="69"/>
      <c r="C55" s="69"/>
      <c r="D55" s="67"/>
      <c r="E55" s="67"/>
      <c r="F55" s="68"/>
    </row>
    <row r="56" spans="1:6" x14ac:dyDescent="0.25">
      <c r="A56" s="72"/>
      <c r="B56" s="69"/>
      <c r="C56" s="69"/>
      <c r="D56" s="67"/>
      <c r="E56" s="67"/>
      <c r="F56" s="68"/>
    </row>
    <row r="57" spans="1:6" ht="19.5" x14ac:dyDescent="0.25">
      <c r="A57" s="72"/>
      <c r="B57" s="74" t="s">
        <v>65</v>
      </c>
      <c r="C57" s="69">
        <f>SUM(C52:C56)</f>
        <v>0</v>
      </c>
      <c r="D57" s="69">
        <f>SUM(D52:D56)</f>
        <v>0</v>
      </c>
      <c r="E57" s="69">
        <f>SUM(E52:E56)</f>
        <v>0</v>
      </c>
      <c r="F57" s="68"/>
    </row>
    <row r="58" spans="1:6" ht="19.5" x14ac:dyDescent="0.25">
      <c r="A58" s="72"/>
      <c r="B58" s="241" t="s">
        <v>66</v>
      </c>
      <c r="C58" s="242"/>
      <c r="D58" s="242"/>
      <c r="E58" s="243"/>
      <c r="F58" s="75">
        <f>SUM(C57:E57)</f>
        <v>0</v>
      </c>
    </row>
    <row r="59" spans="1:6" ht="19.5" x14ac:dyDescent="0.25">
      <c r="A59" s="65" t="s">
        <v>79</v>
      </c>
      <c r="B59" s="65" t="s">
        <v>68</v>
      </c>
      <c r="C59" s="65" t="s">
        <v>69</v>
      </c>
      <c r="D59" s="65" t="s">
        <v>70</v>
      </c>
      <c r="E59" s="65" t="s">
        <v>71</v>
      </c>
      <c r="F59" s="65" t="s">
        <v>63</v>
      </c>
    </row>
    <row r="60" spans="1:6" ht="19.5" x14ac:dyDescent="0.25">
      <c r="A60" s="66" t="s">
        <v>180</v>
      </c>
      <c r="B60" s="66" t="s">
        <v>133</v>
      </c>
      <c r="C60" s="66">
        <v>1000</v>
      </c>
      <c r="D60" s="66"/>
      <c r="E60" s="66"/>
      <c r="F60" s="66"/>
    </row>
    <row r="61" spans="1:6" ht="19.5" x14ac:dyDescent="0.25">
      <c r="A61" s="72"/>
      <c r="B61" s="66" t="s">
        <v>80</v>
      </c>
      <c r="C61" s="66">
        <v>1400</v>
      </c>
      <c r="D61" s="99"/>
      <c r="E61" s="66"/>
      <c r="F61" s="66"/>
    </row>
    <row r="62" spans="1:6" x14ac:dyDescent="0.25">
      <c r="A62" s="72"/>
      <c r="B62" s="72"/>
      <c r="C62" s="72"/>
      <c r="D62" s="72"/>
      <c r="E62" s="72"/>
      <c r="F62" s="72"/>
    </row>
    <row r="63" spans="1:6" ht="19.5" customHeight="1" x14ac:dyDescent="0.25">
      <c r="A63" s="72"/>
      <c r="B63" s="72"/>
      <c r="C63" s="72"/>
      <c r="D63" s="72"/>
      <c r="E63" s="72"/>
      <c r="F63" s="72"/>
    </row>
    <row r="64" spans="1:6" x14ac:dyDescent="0.25">
      <c r="A64" s="72"/>
      <c r="B64" s="72"/>
      <c r="C64" s="72"/>
      <c r="D64" s="72"/>
      <c r="E64" s="72"/>
      <c r="F64" s="72"/>
    </row>
    <row r="65" spans="1:6" x14ac:dyDescent="0.25">
      <c r="A65" s="72"/>
      <c r="B65" s="72"/>
      <c r="C65" s="72"/>
      <c r="D65" s="72"/>
      <c r="E65" s="72"/>
      <c r="F65" s="72"/>
    </row>
    <row r="66" spans="1:6" x14ac:dyDescent="0.25">
      <c r="A66" s="72"/>
      <c r="B66" s="72"/>
      <c r="C66" s="72"/>
      <c r="D66" s="72"/>
      <c r="E66" s="72"/>
      <c r="F66" s="72"/>
    </row>
    <row r="67" spans="1:6" x14ac:dyDescent="0.25">
      <c r="A67" s="72"/>
      <c r="B67" s="72"/>
      <c r="C67" s="72"/>
      <c r="D67" s="72"/>
      <c r="E67" s="72"/>
      <c r="F67" s="72"/>
    </row>
    <row r="68" spans="1:6" x14ac:dyDescent="0.25">
      <c r="A68" s="72"/>
      <c r="B68" s="72"/>
      <c r="C68" s="72"/>
      <c r="D68" s="72"/>
      <c r="E68" s="72"/>
      <c r="F68" s="72"/>
    </row>
    <row r="69" spans="1:6" ht="19.5" x14ac:dyDescent="0.25">
      <c r="A69" s="76"/>
      <c r="B69" s="77" t="s">
        <v>73</v>
      </c>
      <c r="C69" s="72">
        <f>SUM(C62:C68)</f>
        <v>0</v>
      </c>
      <c r="D69" s="72">
        <f>SUM(D62:D68)</f>
        <v>0</v>
      </c>
      <c r="E69" s="72">
        <f>SUM(E62:E68)</f>
        <v>0</v>
      </c>
      <c r="F69" s="72"/>
    </row>
    <row r="70" spans="1:6" ht="19.5" x14ac:dyDescent="0.25">
      <c r="A70" s="78"/>
      <c r="B70" s="79" t="s">
        <v>74</v>
      </c>
      <c r="C70" s="84">
        <f>(C69-C57)</f>
        <v>0</v>
      </c>
      <c r="D70" s="84">
        <f t="shared" ref="D70:E70" si="0">(D69-D57)</f>
        <v>0</v>
      </c>
      <c r="E70" s="84">
        <f t="shared" si="0"/>
        <v>0</v>
      </c>
      <c r="F70" s="72"/>
    </row>
    <row r="71" spans="1:6" ht="19.5" x14ac:dyDescent="0.25">
      <c r="A71" s="78"/>
      <c r="B71" s="244"/>
      <c r="C71" s="252"/>
      <c r="D71" s="252"/>
      <c r="E71" s="253"/>
      <c r="F71" s="72"/>
    </row>
    <row r="72" spans="1:6" ht="19.5" x14ac:dyDescent="0.25">
      <c r="A72" s="78"/>
      <c r="B72" s="79" t="s">
        <v>96</v>
      </c>
      <c r="C72" s="72">
        <f>SUM(20000-C70)</f>
        <v>20000</v>
      </c>
      <c r="D72" s="72">
        <f>SUM(20000-C70-D70)</f>
        <v>20000</v>
      </c>
      <c r="E72" s="72">
        <f>SUM(20000-C70-D70-E70)</f>
        <v>20000</v>
      </c>
      <c r="F72" s="72"/>
    </row>
    <row r="73" spans="1:6" ht="19.5" x14ac:dyDescent="0.25">
      <c r="A73" s="72"/>
      <c r="B73" s="231" t="s">
        <v>75</v>
      </c>
      <c r="C73" s="232"/>
      <c r="D73" s="232"/>
      <c r="E73" s="233"/>
      <c r="F73" s="69">
        <f>SUM(C69:E69)</f>
        <v>0</v>
      </c>
    </row>
    <row r="74" spans="1:6" ht="19.5" x14ac:dyDescent="0.25">
      <c r="A74" s="72"/>
      <c r="B74" s="231" t="s">
        <v>76</v>
      </c>
      <c r="C74" s="232"/>
      <c r="D74" s="232"/>
      <c r="E74" s="233"/>
      <c r="F74" s="69">
        <f>SUM(F73-F58)</f>
        <v>0</v>
      </c>
    </row>
    <row r="75" spans="1:6" ht="45" customHeight="1" x14ac:dyDescent="0.25">
      <c r="A75" s="72"/>
      <c r="B75" s="247" t="s">
        <v>98</v>
      </c>
      <c r="C75" s="248"/>
      <c r="D75" s="248"/>
      <c r="E75" s="249"/>
      <c r="F75" s="80">
        <f>IF(20000&gt;=F74,20000-F74,"0")</f>
        <v>20000</v>
      </c>
    </row>
    <row r="76" spans="1:6" x14ac:dyDescent="0.25">
      <c r="B76" s="81"/>
      <c r="C76" s="82"/>
      <c r="D76" s="82"/>
      <c r="E76" s="82"/>
      <c r="F76" s="83"/>
    </row>
    <row r="77" spans="1:6" ht="19.5" customHeight="1" x14ac:dyDescent="0.25"/>
    <row r="78" spans="1:6" ht="19.5" x14ac:dyDescent="0.25">
      <c r="A78" s="238" t="s">
        <v>81</v>
      </c>
      <c r="B78" s="250"/>
      <c r="C78" s="250"/>
      <c r="D78" s="250"/>
      <c r="E78" s="250"/>
      <c r="F78" s="251"/>
    </row>
    <row r="79" spans="1:6" ht="19.5" x14ac:dyDescent="0.25">
      <c r="A79" s="65" t="s">
        <v>82</v>
      </c>
      <c r="B79" s="65" t="s">
        <v>68</v>
      </c>
      <c r="C79" s="65" t="s">
        <v>69</v>
      </c>
      <c r="D79" s="65" t="s">
        <v>70</v>
      </c>
      <c r="E79" s="65" t="s">
        <v>71</v>
      </c>
      <c r="F79" s="65" t="s">
        <v>63</v>
      </c>
    </row>
    <row r="80" spans="1:6" ht="19.5" x14ac:dyDescent="0.25">
      <c r="A80" s="85" t="s">
        <v>83</v>
      </c>
      <c r="B80" s="66" t="s">
        <v>134</v>
      </c>
      <c r="C80" s="66">
        <v>600</v>
      </c>
      <c r="D80" s="66"/>
      <c r="E80" s="66"/>
      <c r="F80" s="66"/>
    </row>
    <row r="81" spans="1:6" ht="19.5" x14ac:dyDescent="0.25">
      <c r="A81" s="66" t="s">
        <v>84</v>
      </c>
      <c r="B81" s="66" t="s">
        <v>135</v>
      </c>
      <c r="C81" s="66">
        <v>800</v>
      </c>
      <c r="D81" s="66"/>
      <c r="E81" s="66"/>
      <c r="F81" s="66"/>
    </row>
    <row r="82" spans="1:6" x14ac:dyDescent="0.25">
      <c r="A82" s="86"/>
      <c r="D82" s="72"/>
      <c r="E82" s="72"/>
      <c r="F82" s="72"/>
    </row>
    <row r="83" spans="1:6" x14ac:dyDescent="0.25">
      <c r="A83" s="86"/>
      <c r="B83" s="72"/>
      <c r="C83" s="72"/>
      <c r="D83" s="72"/>
      <c r="E83" s="72"/>
      <c r="F83" s="72"/>
    </row>
    <row r="84" spans="1:6" x14ac:dyDescent="0.25">
      <c r="A84" s="86"/>
      <c r="B84" s="72"/>
      <c r="C84" s="72"/>
      <c r="D84" s="72"/>
      <c r="E84" s="72"/>
      <c r="F84" s="72"/>
    </row>
    <row r="85" spans="1:6" x14ac:dyDescent="0.25">
      <c r="A85" s="86"/>
      <c r="B85" s="72"/>
      <c r="C85" s="72"/>
      <c r="D85" s="72"/>
      <c r="E85" s="72"/>
      <c r="F85" s="72"/>
    </row>
    <row r="86" spans="1:6" x14ac:dyDescent="0.25">
      <c r="A86" s="86"/>
      <c r="B86" s="72"/>
      <c r="C86" s="72"/>
      <c r="D86" s="72"/>
      <c r="E86" s="72"/>
      <c r="F86" s="72"/>
    </row>
    <row r="87" spans="1:6" ht="19.5" x14ac:dyDescent="0.25">
      <c r="A87" s="76"/>
      <c r="B87" s="77" t="s">
        <v>85</v>
      </c>
      <c r="C87" s="72">
        <f>SUM(C82:C86)</f>
        <v>0</v>
      </c>
      <c r="D87" s="72">
        <f t="shared" ref="D87" si="1">SUM(D82:D86)</f>
        <v>0</v>
      </c>
      <c r="E87" s="72">
        <f>SUM(E82:E86)</f>
        <v>0</v>
      </c>
      <c r="F87" s="72"/>
    </row>
    <row r="88" spans="1:6" ht="19.5" x14ac:dyDescent="0.25">
      <c r="A88" s="78"/>
      <c r="B88" s="79" t="s">
        <v>97</v>
      </c>
      <c r="C88" s="72">
        <f>SUM(10000-C87)</f>
        <v>10000</v>
      </c>
      <c r="D88" s="72">
        <f>SUM(10000-C87-D87)</f>
        <v>10000</v>
      </c>
      <c r="E88" s="72">
        <f>SUM(10000-C87-D87-E87)</f>
        <v>10000</v>
      </c>
      <c r="F88" s="72"/>
    </row>
    <row r="89" spans="1:6" ht="19.5" x14ac:dyDescent="0.25">
      <c r="A89" s="231" t="s">
        <v>86</v>
      </c>
      <c r="B89" s="254"/>
      <c r="C89" s="254"/>
      <c r="D89" s="254"/>
      <c r="E89" s="255"/>
      <c r="F89" s="69">
        <f>SUM(C87:E87)</f>
        <v>0</v>
      </c>
    </row>
    <row r="90" spans="1:6" ht="45" customHeight="1" x14ac:dyDescent="0.25">
      <c r="A90" s="247" t="s">
        <v>99</v>
      </c>
      <c r="B90" s="248"/>
      <c r="C90" s="248"/>
      <c r="D90" s="248"/>
      <c r="E90" s="249"/>
      <c r="F90" s="80">
        <f>IF(10000&gt;=F89,10000-F89,"0")</f>
        <v>10000</v>
      </c>
    </row>
    <row r="93" spans="1:6" ht="19.5" x14ac:dyDescent="0.25">
      <c r="A93" s="238" t="s">
        <v>87</v>
      </c>
      <c r="B93" s="250"/>
      <c r="C93" s="250"/>
      <c r="D93" s="250"/>
      <c r="E93" s="251"/>
    </row>
    <row r="94" spans="1:6" ht="19.5" x14ac:dyDescent="0.25">
      <c r="A94" s="65" t="s">
        <v>88</v>
      </c>
      <c r="B94" s="65" t="s">
        <v>69</v>
      </c>
      <c r="C94" s="65" t="s">
        <v>70</v>
      </c>
      <c r="D94" s="65" t="s">
        <v>71</v>
      </c>
      <c r="E94" s="65" t="s">
        <v>63</v>
      </c>
    </row>
    <row r="95" spans="1:6" ht="19.5" x14ac:dyDescent="0.25">
      <c r="A95" s="66" t="s">
        <v>89</v>
      </c>
      <c r="B95" s="66">
        <v>3000</v>
      </c>
      <c r="C95" s="66"/>
      <c r="D95" s="66"/>
      <c r="E95" s="66"/>
    </row>
    <row r="96" spans="1:6" ht="19.5" x14ac:dyDescent="0.25">
      <c r="A96" s="66" t="s">
        <v>90</v>
      </c>
      <c r="B96" s="66"/>
      <c r="C96" s="66">
        <v>2000</v>
      </c>
      <c r="D96" s="66"/>
      <c r="E96" s="66"/>
    </row>
    <row r="97" spans="1:5" x14ac:dyDescent="0.25">
      <c r="A97" s="72"/>
      <c r="B97" s="72"/>
      <c r="C97" s="72"/>
      <c r="D97" s="72"/>
      <c r="E97" s="72"/>
    </row>
    <row r="98" spans="1:5" x14ac:dyDescent="0.25">
      <c r="A98" s="72"/>
      <c r="B98" s="72"/>
      <c r="C98" s="72"/>
      <c r="D98" s="72"/>
      <c r="E98" s="72"/>
    </row>
    <row r="99" spans="1:5" x14ac:dyDescent="0.25">
      <c r="A99" s="72"/>
      <c r="B99" s="72"/>
      <c r="C99" s="72"/>
      <c r="D99" s="72"/>
      <c r="E99" s="72"/>
    </row>
    <row r="100" spans="1:5" x14ac:dyDescent="0.25">
      <c r="A100" s="72"/>
      <c r="B100" s="72"/>
      <c r="C100" s="72"/>
      <c r="D100" s="72"/>
      <c r="E100" s="72"/>
    </row>
    <row r="101" spans="1:5" x14ac:dyDescent="0.25">
      <c r="A101" s="72"/>
      <c r="B101" s="72"/>
      <c r="C101" s="72"/>
      <c r="D101" s="72"/>
      <c r="E101" s="72"/>
    </row>
    <row r="102" spans="1:5" x14ac:dyDescent="0.25">
      <c r="A102" s="72"/>
      <c r="B102" s="72"/>
      <c r="C102" s="72"/>
      <c r="D102" s="72"/>
      <c r="E102" s="72"/>
    </row>
    <row r="103" spans="1:5" x14ac:dyDescent="0.25">
      <c r="A103" s="72"/>
      <c r="B103" s="72"/>
      <c r="C103" s="72"/>
      <c r="D103" s="72"/>
      <c r="E103" s="72"/>
    </row>
    <row r="104" spans="1:5" ht="19.5" x14ac:dyDescent="0.25">
      <c r="A104" s="77" t="s">
        <v>85</v>
      </c>
      <c r="B104" s="72">
        <f>SUM(B97:B103)</f>
        <v>0</v>
      </c>
      <c r="C104" s="72">
        <f>SUM(C97:C103)</f>
        <v>0</v>
      </c>
      <c r="D104" s="72">
        <f>SUM(D97:D103)</f>
        <v>0</v>
      </c>
      <c r="E104" s="72"/>
    </row>
    <row r="105" spans="1:5" ht="19.5" x14ac:dyDescent="0.25">
      <c r="A105" s="79" t="s">
        <v>97</v>
      </c>
      <c r="B105" s="72">
        <f>SUM(20000-B104)</f>
        <v>20000</v>
      </c>
      <c r="C105" s="72">
        <f>SUM(20000-B104-C104)</f>
        <v>20000</v>
      </c>
      <c r="D105" s="72">
        <f>SUM(20000-B104-C104-D104)</f>
        <v>20000</v>
      </c>
      <c r="E105" s="72"/>
    </row>
    <row r="106" spans="1:5" ht="19.5" customHeight="1" x14ac:dyDescent="0.25">
      <c r="A106" s="87"/>
      <c r="B106" s="88"/>
      <c r="C106" s="88"/>
      <c r="D106" s="87" t="s">
        <v>91</v>
      </c>
      <c r="E106" s="69">
        <f>SUM(B104:D104)</f>
        <v>0</v>
      </c>
    </row>
    <row r="107" spans="1:5" ht="45" customHeight="1" x14ac:dyDescent="0.25">
      <c r="A107" s="247" t="s">
        <v>100</v>
      </c>
      <c r="B107" s="248"/>
      <c r="C107" s="248"/>
      <c r="D107" s="249"/>
      <c r="E107" s="80">
        <f>IF(20000&gt;=E106,20000-E106,"0")</f>
        <v>20000</v>
      </c>
    </row>
    <row r="110" spans="1:5" ht="21" x14ac:dyDescent="0.25">
      <c r="A110" s="89" t="s">
        <v>92</v>
      </c>
      <c r="B110" s="90">
        <f>(F46+F75+F90+E107)</f>
        <v>122000</v>
      </c>
      <c r="C110" s="91"/>
    </row>
    <row r="121" spans="1:1" x14ac:dyDescent="0.25">
      <c r="A121" s="164" t="s">
        <v>177</v>
      </c>
    </row>
  </sheetData>
  <mergeCells count="18">
    <mergeCell ref="A107:D107"/>
    <mergeCell ref="B46:E46"/>
    <mergeCell ref="A49:F49"/>
    <mergeCell ref="B58:E58"/>
    <mergeCell ref="B71:E71"/>
    <mergeCell ref="B73:E73"/>
    <mergeCell ref="B74:E74"/>
    <mergeCell ref="B75:E75"/>
    <mergeCell ref="A78:F78"/>
    <mergeCell ref="A89:E89"/>
    <mergeCell ref="A90:E90"/>
    <mergeCell ref="A93:E93"/>
    <mergeCell ref="B45:E45"/>
    <mergeCell ref="A14:F15"/>
    <mergeCell ref="A17:F17"/>
    <mergeCell ref="B26:E26"/>
    <mergeCell ref="B42:E42"/>
    <mergeCell ref="B44:E44"/>
  </mergeCells>
  <phoneticPr fontId="1" type="noConversion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附件一</vt:lpstr>
      <vt:lpstr>附件二</vt:lpstr>
      <vt:lpstr>附件二 (附錄)</vt:lpstr>
      <vt:lpstr>附件四(三年計劃)</vt:lpstr>
      <vt:lpstr>附件一!Print_Area</vt:lpstr>
      <vt:lpstr>附件二!Print_Area</vt:lpstr>
      <vt:lpstr>'附件二 (附錄)'!Print_Area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Yeung</dc:creator>
  <cp:lastModifiedBy>Sabina Yeung</cp:lastModifiedBy>
  <cp:lastPrinted>2024-09-09T06:27:15Z</cp:lastPrinted>
  <dcterms:created xsi:type="dcterms:W3CDTF">2024-04-12T06:01:33Z</dcterms:created>
  <dcterms:modified xsi:type="dcterms:W3CDTF">2024-09-24T02:24:09Z</dcterms:modified>
</cp:coreProperties>
</file>